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<sst xmlns="http://schemas.openxmlformats.org/spreadsheetml/2006/main" count="1663" uniqueCount="355">
  <si>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</si>
  <si>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</si>
  <si>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</si>
  <si>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</si>
  <si>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</si>
  <si>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</si>
  <si>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</si>
  <si>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</si>
  <si>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</si>
  <si>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</si>
  <si>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</si>
  <si>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</si>
  <si>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</si>
  <si>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</si>
  <si>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</si>
  <si>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</si>
  <si>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</si>
  <si>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</si>
  <si>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</si>
  <si>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</si>
  <si>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</si>
  <si>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</si>
  <si>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</si>
  <si>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</si>
  <si>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</si>
  <si>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</si>
  <si>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</si>
  <si>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</si>
  <si>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</si>
  <si>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</si>
  <si>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</si>
  <si>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</si>
  <si>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</si>
  <si>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</si>
  <si>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</si>
  <si>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</si>
  <si>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</si>
  <si>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</si>
  <si>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</si>
  <si>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</si>
  <si>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</si>
  <si>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</si>
  <si>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</si>
  <si>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</si>
  <si>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</si>
  <si>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</si>
  <si>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</si>
  <si>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</si>
  <si>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</si>
  <si>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</si>
  <si>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</si>
  <si>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</si>
  <si>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</si>
  <si>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</si>
  <si>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</si>
  <si>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</si>
  <si>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</si>
  <si>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</si>
  <si>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</si>
  <si>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</si>
  <si>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</si>
  <si>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</si>
  <si>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</si>
  <si>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</si>
  <si>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</si>
  <si>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</si>
  <si>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</si>
  <si>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</si>
  <si>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</si>
  <si>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</si>
  <si>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</si>
  <si>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</si>
  <si>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</si>
  <si>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</si>
  <si>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</si>
  <si>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</si>
  <si>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</si>
  <si>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</si>
  <si>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</si>
  <si>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</si>
  <si>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</si>
  <si>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</si>
  <si>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</si>
  <si>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</si>
  <si>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</si>
  <si>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</si>
  <si>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</si>
  <si>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</si>
  <si>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</si>
  <si>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</si>
  <si>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</si>
  <si>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</si>
  <si>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</si>
  <si>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</si>
  <si>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</si>
  <si>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</si>
  <si>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</si>
  <si>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</si>
  <si>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</si>
  <si>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</si>
  <si>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</si>
  <si>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</si>
  <si>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</si>
  <si>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</si>
  <si>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</si>
  <si>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</si>
  <si>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</si>
  <si>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</si>
  <si>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</si>
  <si>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</si>
  <si>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</si>
  <si>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</si>
  <si>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</si>
  <si>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</si>
  <si>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</si>
  <si>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</si>
  <si>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</si>
  <si>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</si>
  <si>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</si>
  <si>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</si>
  <si>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</si>
  <si>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</si>
  <si>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</si>
  <si>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</si>
  <si>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</si>
  <si>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</si>
  <si>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</si>
  <si>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</si>
  <si>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</si>
  <si>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</si>
  <si>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</si>
  <si>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</si>
  <si>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</si>
  <si>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</si>
  <si>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</si>
  <si>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</si>
  <si>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</si>
  <si>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</si>
  <si>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</si>
  <si>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</si>
  <si>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</si>
  <si>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</si>
  <si>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</si>
  <si>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</si>
  <si>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</si>
  <si>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</si>
  <si>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</si>
  <si>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</si>
  <si>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</si>
  <si>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</si>
  <si>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</si>
  <si>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</si>
  <si>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</si>
  <si>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</si>
  <si>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</si>
  <si>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</si>
  <si>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</si>
  <si>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</si>
  <si>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</si>
  <si>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</si>
  <si>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</si>
  <si>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</si>
  <si>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</si>
  <si>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</si>
  <si>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</si>
  <si>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</si>
  <si>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</si>
  <si>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</si>
  <si>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</si>
  <si>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</si>
  <si>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</si>
  <si>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</si>
  <si>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</si>
  <si>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</si>
  <si>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</si>
  <si>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</si>
  <si>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</si>
  <si>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</si>
  <si>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</si>
  <si>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</si>
  <si>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</si>
  <si>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</si>
  <si>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</si>
  <si>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</si>
  <si>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</si>
  <si>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</si>
  <si>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</si>
  <si>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</si>
  <si>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</si>
  <si>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</si>
  <si>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</si>
  <si>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</si>
  <si>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</si>
  <si>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</si>
  <si>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</si>
  <si>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</si>
  <si>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</si>
  <si>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</si>
  <si>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</si>
  <si>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</si>
  <si>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</si>
  <si>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</si>
  <si>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</si>
  <si>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</si>
  <si>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</si>
  <si>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</si>
  <si>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</si>
  <si>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</si>
  <si>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</si>
  <si>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</si>
  <si>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</si>
  <si>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</si>
  <si>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</si>
  <si>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</si>
  <si>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</si>
  <si>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</si>
  <si>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</si>
  <si>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</si>
  <si>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</si>
  <si>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</si>
  <si>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</si>
  <si>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</si>
  <si>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</si>
  <si>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</si>
  <si>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</si>
  <si>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</si>
  <si>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</si>
  <si>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</si>
  <si>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</si>
  <si>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</si>
  <si>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</si>
  <si>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</si>
  <si>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</si>
  <si>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</si>
  <si>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</si>
  <si>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</si>
  <si>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</si>
  <si>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</si>
  <si>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</si>
  <si>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</si>
  <si>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</si>
  <si>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</si>
  <si>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</si>
  <si>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</si>
  <si>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</si>
  <si>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</si>
  <si>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</si>
  <si>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</si>
  <si>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</si>
  <si>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</si>
  <si>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</si>
  <si>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</si>
  <si>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</si>
  <si>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</si>
  <si>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</si>
  <si>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</si>
  <si>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</si>
  <si>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</si>
  <si>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</si>
  <si>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</si>
  <si>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</si>
  <si>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</si>
  <si>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</si>
  <si>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</si>
  <si>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</si>
  <si>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</si>
  <si>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</si>
  <si>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</si>
  <si>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</si>
  <si>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</si>
  <si>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</si>
  <si>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</si>
  <si>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</si>
  <si>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</si>
  <si>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</si>
  <si>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</si>
  <si>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</si>
  <si>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</si>
  <si>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</si>
  <si>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</si>
  <si>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</si>
  <si>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</si>
  <si>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</si>
  <si>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</si>
  <si>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</si>
  <si>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</si>
  <si>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</si>
  <si>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</si>
  <si>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</si>
  <si>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</si>
  <si>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</si>
  <si>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</si>
  <si>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</si>
  <si>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</si>
  <si>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</si>
  <si>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</si>
  <si>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</si>
  <si>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</si>
  <si>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</si>
  <si>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</si>
  <si>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</si>
  <si>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</si>
  <si>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</si>
  <si>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</si>
  <si>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</si>
  <si>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</si>
  <si>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</si>
  <si>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</si>
  <si>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</si>
  <si>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</si>
  <si>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</si>
  <si>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</si>
  <si>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</si>
  <si>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</si>
  <si>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</si>
  <si>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</si>
  <si>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</si>
  <si>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</si>
  <si>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</si>
  <si>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</si>
  <si>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</si>
  <si>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</si>
  <si>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</si>
  <si>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</si>
  <si>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</si>
  <si>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</si>
  <si>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</si>
  <si>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</si>
  <si>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</si>
  <si>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</si>
  <si>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</si>
  <si>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</si>
  <si>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</si>
  <si>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</si>
  <si>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</si>
  <si>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</si>
  <si>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</si>
  <si>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</si>
  <si>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</si>
  <si>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</si>
  <si>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</si>
  <si>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</si>
  <si>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</si>
  <si>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</si>
  <si>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</si>
  <si>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</si>
  <si>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Выплаты молодым специалистам муниципальных образовательных учреждений</t>
  </si>
  <si>
    <t>9990067</t>
  </si>
  <si>
    <t>№ ______ от ___________</t>
  </si>
  <si>
    <t>Приложение 5 к решению Думы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</si>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</sst>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4"/>
  <sheetViews>
    <sheetView showGridLines="0" tabSelected="1" zoomScalePageLayoutView="0" workbookViewId="0" topLeftCell="A401">
      <selection activeCell="G409" sqref="G409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349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348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319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306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G16+G156+G162+G169+G200+G211+G231+G257+G280+G290+G303+G309</f>
        <v>116360.60800000001</v>
      </c>
      <c r="H15" s="28" t="e">
        <f aca="true" t="shared" si="0" ref="H15:X15">H16+H153+H157+H163+H192+H213+H233+H259+H275+H288+H299+H304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55193.11400000001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2186.34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52.49121271165509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2186.34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52.49121271165509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2186.34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2186.34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2186.34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2186.34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3579.1000000000004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32.064943142130694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3579.1000000000004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3579.1000000000004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327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2038.66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141.04932651839934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2033.66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141.396113411288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2033.66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91.4669610456025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1348.44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1348.44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1348.44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64.84450179466641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328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6498.66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2.169678056707075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6498.66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6498.66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86.17842216703136</v>
      </c>
    </row>
    <row r="47" spans="1:25" ht="49.5" customHeight="1" outlineLevel="3" thickBot="1">
      <c r="A47" s="115" t="s">
        <v>327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6498.66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86.17842216703136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6339.66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88.33979503632688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6337.66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88.36767276881373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320</v>
      </c>
      <c r="B57" s="19">
        <v>951</v>
      </c>
      <c r="C57" s="9" t="s">
        <v>322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322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322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321</v>
      </c>
      <c r="B60" s="92">
        <v>951</v>
      </c>
      <c r="C60" s="93" t="s">
        <v>322</v>
      </c>
      <c r="D60" s="93" t="s">
        <v>323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322</v>
      </c>
      <c r="D61" s="6" t="s">
        <v>323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322</v>
      </c>
      <c r="D62" s="95" t="s">
        <v>323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4117.42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4117.42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68.849030217952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4117.42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68.849030217952</v>
      </c>
    </row>
    <row r="66" spans="1:25" ht="48" outlineLevel="4" thickBot="1">
      <c r="A66" s="115" t="s">
        <v>327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4117.42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68.849030217952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4117.42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68.849030217952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4115.82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H78+H85+H96+H102+H108+H126+H133+H147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G79+G137</f>
        <v>38593.194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38312.494000000006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2.4796088711948636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G81+G90+G97+G107+G102+G117+G124+G131+G104+G87</f>
        <v>38312.494000000006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2.4796088711948636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309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309</v>
      </c>
      <c r="E82" s="6" t="s">
        <v>95</v>
      </c>
      <c r="F82" s="6"/>
      <c r="G82" s="7">
        <f>G83+G84</f>
        <v>1188.06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309</v>
      </c>
      <c r="E83" s="95" t="s">
        <v>96</v>
      </c>
      <c r="F83" s="95"/>
      <c r="G83" s="100">
        <v>1188.06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309</v>
      </c>
      <c r="E84" s="95" t="s">
        <v>97</v>
      </c>
      <c r="F84" s="95"/>
      <c r="G84" s="100">
        <v>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309</v>
      </c>
      <c r="E85" s="6" t="s">
        <v>101</v>
      </c>
      <c r="F85" s="6"/>
      <c r="G85" s="7">
        <f>G86</f>
        <v>396.94</v>
      </c>
      <c r="H85" s="32">
        <f aca="true" t="shared" si="16" ref="H85:P85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W85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2403.15163500781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309</v>
      </c>
      <c r="E86" s="95" t="s">
        <v>103</v>
      </c>
      <c r="F86" s="95"/>
      <c r="G86" s="100">
        <v>396.94</v>
      </c>
      <c r="H86" s="34">
        <f>H90</f>
        <v>0</v>
      </c>
      <c r="I86" s="34">
        <f>I90</f>
        <v>0</v>
      </c>
      <c r="J86" s="34">
        <f>J90</f>
        <v>0</v>
      </c>
      <c r="K86" s="34">
        <f>K90</f>
        <v>0</v>
      </c>
      <c r="L86" s="34">
        <f>L90</f>
        <v>0</v>
      </c>
      <c r="M86" s="34">
        <f>M90</f>
        <v>0</v>
      </c>
      <c r="N86" s="34">
        <f>N90</f>
        <v>0</v>
      </c>
      <c r="O86" s="34">
        <f>O90</f>
        <v>0</v>
      </c>
      <c r="P86" s="34">
        <f>P90</f>
        <v>0</v>
      </c>
      <c r="Q86" s="34">
        <f>Q90</f>
        <v>0</v>
      </c>
      <c r="R86" s="34">
        <f>R90</f>
        <v>0</v>
      </c>
      <c r="S86" s="34">
        <f>S90</f>
        <v>0</v>
      </c>
      <c r="T86" s="34">
        <f>T90</f>
        <v>0</v>
      </c>
      <c r="U86" s="34">
        <f>U90</f>
        <v>0</v>
      </c>
      <c r="V86" s="34">
        <f>V90</f>
        <v>0</v>
      </c>
      <c r="W86" s="34">
        <f>W90</f>
        <v>0</v>
      </c>
      <c r="X86" s="64">
        <f>X90</f>
        <v>9539.0701</v>
      </c>
      <c r="Y86" s="59">
        <f>X86/G86*100</f>
        <v>2403.15163500781</v>
      </c>
    </row>
    <row r="87" spans="1:25" ht="63.75" outlineLevel="4" thickBot="1">
      <c r="A87" s="150" t="s">
        <v>350</v>
      </c>
      <c r="B87" s="92">
        <v>951</v>
      </c>
      <c r="C87" s="93" t="s">
        <v>70</v>
      </c>
      <c r="D87" s="93" t="s">
        <v>351</v>
      </c>
      <c r="E87" s="93" t="s">
        <v>5</v>
      </c>
      <c r="F87" s="93"/>
      <c r="G87" s="147">
        <f>G88</f>
        <v>1170.205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81"/>
      <c r="Y87" s="59"/>
    </row>
    <row r="88" spans="1:25" ht="32.25" outlineLevel="4" thickBot="1">
      <c r="A88" s="5" t="s">
        <v>107</v>
      </c>
      <c r="B88" s="21">
        <v>951</v>
      </c>
      <c r="C88" s="6" t="s">
        <v>70</v>
      </c>
      <c r="D88" s="6" t="s">
        <v>351</v>
      </c>
      <c r="E88" s="6" t="s">
        <v>101</v>
      </c>
      <c r="F88" s="6"/>
      <c r="G88" s="151">
        <f>G89</f>
        <v>1170.205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81"/>
      <c r="Y88" s="59"/>
    </row>
    <row r="89" spans="1:25" ht="32.25" outlineLevel="4" thickBot="1">
      <c r="A89" s="90" t="s">
        <v>109</v>
      </c>
      <c r="B89" s="94">
        <v>951</v>
      </c>
      <c r="C89" s="95" t="s">
        <v>70</v>
      </c>
      <c r="D89" s="95" t="s">
        <v>351</v>
      </c>
      <c r="E89" s="95" t="s">
        <v>103</v>
      </c>
      <c r="F89" s="95"/>
      <c r="G89" s="146">
        <v>1170.205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81"/>
      <c r="Y89" s="59"/>
    </row>
    <row r="90" spans="1:25" ht="48" outlineLevel="5" thickBot="1">
      <c r="A90" s="115" t="s">
        <v>327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11645.909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81.90919317676277</v>
      </c>
    </row>
    <row r="91" spans="1:25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11553.189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11551.189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92.72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2.25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92.72</v>
      </c>
      <c r="H96" s="32">
        <f aca="true" t="shared" si="18" ref="H96:W96">H97</f>
        <v>0</v>
      </c>
      <c r="I96" s="32">
        <f t="shared" si="18"/>
        <v>0</v>
      </c>
      <c r="J96" s="32">
        <f t="shared" si="18"/>
        <v>0</v>
      </c>
      <c r="K96" s="32">
        <f t="shared" si="18"/>
        <v>0</v>
      </c>
      <c r="L96" s="32">
        <f t="shared" si="18"/>
        <v>0</v>
      </c>
      <c r="M96" s="32">
        <f t="shared" si="18"/>
        <v>0</v>
      </c>
      <c r="N96" s="32">
        <f t="shared" si="18"/>
        <v>0</v>
      </c>
      <c r="O96" s="32">
        <f t="shared" si="18"/>
        <v>0</v>
      </c>
      <c r="P96" s="32">
        <f t="shared" si="18"/>
        <v>0</v>
      </c>
      <c r="Q96" s="32">
        <f t="shared" si="18"/>
        <v>0</v>
      </c>
      <c r="R96" s="32">
        <f t="shared" si="18"/>
        <v>0</v>
      </c>
      <c r="S96" s="32">
        <f t="shared" si="18"/>
        <v>0</v>
      </c>
      <c r="T96" s="32">
        <f t="shared" si="18"/>
        <v>0</v>
      </c>
      <c r="U96" s="32">
        <f t="shared" si="18"/>
        <v>0</v>
      </c>
      <c r="V96" s="32">
        <f t="shared" si="18"/>
        <v>0</v>
      </c>
      <c r="W96" s="32">
        <f t="shared" si="18"/>
        <v>0</v>
      </c>
      <c r="X96" s="67">
        <f>X97</f>
        <v>277.89792</v>
      </c>
      <c r="Y96" s="59">
        <f>X96/G96*100</f>
        <v>299.71734253666955</v>
      </c>
    </row>
    <row r="97" spans="1:25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99</v>
      </c>
      <c r="H97" s="34">
        <f aca="true" t="shared" si="19" ref="H97:X97">H98</f>
        <v>0</v>
      </c>
      <c r="I97" s="34">
        <f t="shared" si="19"/>
        <v>0</v>
      </c>
      <c r="J97" s="34">
        <f t="shared" si="19"/>
        <v>0</v>
      </c>
      <c r="K97" s="34">
        <f t="shared" si="19"/>
        <v>0</v>
      </c>
      <c r="L97" s="34">
        <f t="shared" si="19"/>
        <v>0</v>
      </c>
      <c r="M97" s="34">
        <f t="shared" si="19"/>
        <v>0</v>
      </c>
      <c r="N97" s="34">
        <f t="shared" si="19"/>
        <v>0</v>
      </c>
      <c r="O97" s="34">
        <f t="shared" si="19"/>
        <v>0</v>
      </c>
      <c r="P97" s="34">
        <f t="shared" si="19"/>
        <v>0</v>
      </c>
      <c r="Q97" s="34">
        <f t="shared" si="19"/>
        <v>0</v>
      </c>
      <c r="R97" s="34">
        <f t="shared" si="19"/>
        <v>0</v>
      </c>
      <c r="S97" s="34">
        <f t="shared" si="19"/>
        <v>0</v>
      </c>
      <c r="T97" s="34">
        <f t="shared" si="19"/>
        <v>0</v>
      </c>
      <c r="U97" s="34">
        <f t="shared" si="19"/>
        <v>0</v>
      </c>
      <c r="V97" s="34">
        <f t="shared" si="19"/>
        <v>0</v>
      </c>
      <c r="W97" s="34">
        <f t="shared" si="19"/>
        <v>0</v>
      </c>
      <c r="X97" s="68">
        <f t="shared" si="19"/>
        <v>277.89792</v>
      </c>
      <c r="Y97" s="59">
        <f>X97/G97*100</f>
        <v>280.70496969696967</v>
      </c>
    </row>
    <row r="98" spans="1:25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99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280.70496969696967</v>
      </c>
    </row>
    <row r="99" spans="1:25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99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16.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321.12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0" ref="Y102:Y110">X102/G102*100</f>
        <v>#REF!</v>
      </c>
    </row>
    <row r="103" spans="1:25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321.12</v>
      </c>
      <c r="H103" s="34">
        <f aca="true" t="shared" si="21" ref="H103:W103">H107</f>
        <v>0</v>
      </c>
      <c r="I103" s="34">
        <f t="shared" si="21"/>
        <v>0</v>
      </c>
      <c r="J103" s="34">
        <f t="shared" si="21"/>
        <v>0</v>
      </c>
      <c r="K103" s="34">
        <f t="shared" si="21"/>
        <v>0</v>
      </c>
      <c r="L103" s="34">
        <f t="shared" si="21"/>
        <v>0</v>
      </c>
      <c r="M103" s="34">
        <f t="shared" si="21"/>
        <v>0</v>
      </c>
      <c r="N103" s="34">
        <f t="shared" si="21"/>
        <v>0</v>
      </c>
      <c r="O103" s="34">
        <f t="shared" si="21"/>
        <v>0</v>
      </c>
      <c r="P103" s="34">
        <f t="shared" si="21"/>
        <v>0</v>
      </c>
      <c r="Q103" s="34">
        <f t="shared" si="21"/>
        <v>0</v>
      </c>
      <c r="R103" s="34">
        <f t="shared" si="21"/>
        <v>0</v>
      </c>
      <c r="S103" s="34">
        <f t="shared" si="21"/>
        <v>0</v>
      </c>
      <c r="T103" s="34">
        <f t="shared" si="21"/>
        <v>0</v>
      </c>
      <c r="U103" s="34">
        <f t="shared" si="21"/>
        <v>0</v>
      </c>
      <c r="V103" s="34">
        <f t="shared" si="21"/>
        <v>0</v>
      </c>
      <c r="W103" s="34">
        <f t="shared" si="21"/>
        <v>0</v>
      </c>
      <c r="X103" s="64">
        <f>X107</f>
        <v>1067.9833</v>
      </c>
      <c r="Y103" s="59">
        <f t="shared" si="20"/>
        <v>332.5807486297957</v>
      </c>
    </row>
    <row r="104" spans="1:25" ht="48" customHeight="1" outlineLevel="4" thickBot="1">
      <c r="A104" s="96" t="s">
        <v>310</v>
      </c>
      <c r="B104" s="92">
        <v>951</v>
      </c>
      <c r="C104" s="93" t="s">
        <v>70</v>
      </c>
      <c r="D104" s="93" t="s">
        <v>311</v>
      </c>
      <c r="E104" s="93" t="s">
        <v>5</v>
      </c>
      <c r="F104" s="93"/>
      <c r="G104" s="16">
        <f>G105</f>
        <v>333.6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311</v>
      </c>
      <c r="E105" s="6" t="s">
        <v>101</v>
      </c>
      <c r="F105" s="6"/>
      <c r="G105" s="7">
        <f>G106</f>
        <v>333.6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311</v>
      </c>
      <c r="E106" s="95" t="s">
        <v>103</v>
      </c>
      <c r="F106" s="95"/>
      <c r="G106" s="100">
        <v>333.6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20964.260000000002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0"/>
        <v>5.0943047834743505</v>
      </c>
    </row>
    <row r="108" spans="1:25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13339.41</v>
      </c>
      <c r="H108" s="32">
        <f aca="true" t="shared" si="22" ref="H108:X109">H109</f>
        <v>0</v>
      </c>
      <c r="I108" s="32">
        <f t="shared" si="22"/>
        <v>0</v>
      </c>
      <c r="J108" s="32">
        <f t="shared" si="22"/>
        <v>0</v>
      </c>
      <c r="K108" s="32">
        <f t="shared" si="22"/>
        <v>0</v>
      </c>
      <c r="L108" s="32">
        <f t="shared" si="22"/>
        <v>0</v>
      </c>
      <c r="M108" s="32">
        <f t="shared" si="22"/>
        <v>0</v>
      </c>
      <c r="N108" s="32">
        <f t="shared" si="22"/>
        <v>0</v>
      </c>
      <c r="O108" s="32">
        <f t="shared" si="22"/>
        <v>0</v>
      </c>
      <c r="P108" s="32">
        <f t="shared" si="22"/>
        <v>0</v>
      </c>
      <c r="Q108" s="32">
        <f t="shared" si="22"/>
        <v>0</v>
      </c>
      <c r="R108" s="32">
        <f t="shared" si="22"/>
        <v>0</v>
      </c>
      <c r="S108" s="32">
        <f t="shared" si="22"/>
        <v>0</v>
      </c>
      <c r="T108" s="32">
        <f t="shared" si="22"/>
        <v>0</v>
      </c>
      <c r="U108" s="32">
        <f t="shared" si="22"/>
        <v>0</v>
      </c>
      <c r="V108" s="32">
        <f t="shared" si="22"/>
        <v>0</v>
      </c>
      <c r="W108" s="32">
        <f t="shared" si="22"/>
        <v>0</v>
      </c>
      <c r="X108" s="67">
        <f>X109</f>
        <v>16240.50148</v>
      </c>
      <c r="Y108" s="59">
        <f t="shared" si="20"/>
        <v>121.74827432397686</v>
      </c>
    </row>
    <row r="109" spans="1:25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13339.41</v>
      </c>
      <c r="H109" s="35">
        <f t="shared" si="22"/>
        <v>0</v>
      </c>
      <c r="I109" s="35">
        <f t="shared" si="22"/>
        <v>0</v>
      </c>
      <c r="J109" s="35">
        <f t="shared" si="22"/>
        <v>0</v>
      </c>
      <c r="K109" s="35">
        <f t="shared" si="22"/>
        <v>0</v>
      </c>
      <c r="L109" s="35">
        <f t="shared" si="22"/>
        <v>0</v>
      </c>
      <c r="M109" s="35">
        <f t="shared" si="22"/>
        <v>0</v>
      </c>
      <c r="N109" s="35">
        <f t="shared" si="22"/>
        <v>0</v>
      </c>
      <c r="O109" s="35">
        <f t="shared" si="22"/>
        <v>0</v>
      </c>
      <c r="P109" s="35">
        <f t="shared" si="22"/>
        <v>0</v>
      </c>
      <c r="Q109" s="35">
        <f t="shared" si="22"/>
        <v>0</v>
      </c>
      <c r="R109" s="35">
        <f t="shared" si="22"/>
        <v>0</v>
      </c>
      <c r="S109" s="35">
        <f t="shared" si="22"/>
        <v>0</v>
      </c>
      <c r="T109" s="35">
        <f t="shared" si="22"/>
        <v>0</v>
      </c>
      <c r="U109" s="35">
        <f t="shared" si="22"/>
        <v>0</v>
      </c>
      <c r="V109" s="35">
        <f t="shared" si="22"/>
        <v>0</v>
      </c>
      <c r="W109" s="35">
        <f t="shared" si="22"/>
        <v>0</v>
      </c>
      <c r="X109" s="71">
        <f t="shared" si="22"/>
        <v>16240.50148</v>
      </c>
      <c r="Y109" s="59">
        <f t="shared" si="20"/>
        <v>121.74827432397686</v>
      </c>
    </row>
    <row r="110" spans="1:25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 t="e">
        <f t="shared" si="20"/>
        <v>#DIV/0!</v>
      </c>
    </row>
    <row r="111" spans="1:25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7450.35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7450.35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174.5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161.6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12.9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858.65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858.65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0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144.75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144.75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538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436.85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436.85</v>
      </c>
      <c r="H126" s="32">
        <f aca="true" t="shared" si="23" ref="H126:W126">H127</f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  <c r="T126" s="32">
        <f t="shared" si="23"/>
        <v>0</v>
      </c>
      <c r="U126" s="32">
        <f t="shared" si="23"/>
        <v>0</v>
      </c>
      <c r="V126" s="32">
        <f t="shared" si="23"/>
        <v>0</v>
      </c>
      <c r="W126" s="32">
        <f t="shared" si="23"/>
        <v>0</v>
      </c>
      <c r="X126" s="67">
        <f>X127</f>
        <v>332.248</v>
      </c>
      <c r="Y126" s="59">
        <f>X126/G126*100</f>
        <v>76.05539658921826</v>
      </c>
    </row>
    <row r="127" spans="1:25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0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 t="e">
        <f>X127/G127*100</f>
        <v>#DIV/0!</v>
      </c>
    </row>
    <row r="128" spans="1:25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101.15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101.15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602.03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602.03</v>
      </c>
      <c r="H133" s="32">
        <f aca="true" t="shared" si="24" ref="H133:W133">H134</f>
        <v>0</v>
      </c>
      <c r="I133" s="32">
        <f t="shared" si="24"/>
        <v>0</v>
      </c>
      <c r="J133" s="32">
        <f t="shared" si="24"/>
        <v>0</v>
      </c>
      <c r="K133" s="32">
        <f t="shared" si="24"/>
        <v>0</v>
      </c>
      <c r="L133" s="32">
        <f t="shared" si="24"/>
        <v>0</v>
      </c>
      <c r="M133" s="32">
        <f t="shared" si="24"/>
        <v>0</v>
      </c>
      <c r="N133" s="32">
        <f t="shared" si="24"/>
        <v>0</v>
      </c>
      <c r="O133" s="32">
        <f t="shared" si="24"/>
        <v>0</v>
      </c>
      <c r="P133" s="32">
        <f t="shared" si="24"/>
        <v>0</v>
      </c>
      <c r="Q133" s="32">
        <f t="shared" si="24"/>
        <v>0</v>
      </c>
      <c r="R133" s="32">
        <f t="shared" si="24"/>
        <v>0</v>
      </c>
      <c r="S133" s="32">
        <f t="shared" si="24"/>
        <v>0</v>
      </c>
      <c r="T133" s="32">
        <f t="shared" si="24"/>
        <v>0</v>
      </c>
      <c r="U133" s="32">
        <f t="shared" si="24"/>
        <v>0</v>
      </c>
      <c r="V133" s="32">
        <f t="shared" si="24"/>
        <v>0</v>
      </c>
      <c r="W133" s="32">
        <f t="shared" si="24"/>
        <v>0</v>
      </c>
      <c r="X133" s="67">
        <f>X134</f>
        <v>330.176</v>
      </c>
      <c r="Y133" s="59">
        <f>X133/G133*100</f>
        <v>54.843778549241726</v>
      </c>
    </row>
    <row r="134" spans="1:25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49.97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660.7484490694416</v>
      </c>
    </row>
    <row r="135" spans="1:25" ht="32.25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49.97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280.7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48" outlineLevel="6" thickBot="1">
      <c r="A138" s="116" t="s">
        <v>316</v>
      </c>
      <c r="B138" s="92">
        <v>951</v>
      </c>
      <c r="C138" s="109" t="s">
        <v>70</v>
      </c>
      <c r="D138" s="109" t="s">
        <v>312</v>
      </c>
      <c r="E138" s="109" t="s">
        <v>5</v>
      </c>
      <c r="F138" s="109"/>
      <c r="G138" s="125">
        <f>G139+G142</f>
        <v>105.1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6.75" customHeight="1" outlineLevel="6" thickBot="1">
      <c r="A139" s="5" t="s">
        <v>317</v>
      </c>
      <c r="B139" s="21">
        <v>951</v>
      </c>
      <c r="C139" s="6" t="s">
        <v>70</v>
      </c>
      <c r="D139" s="6" t="s">
        <v>313</v>
      </c>
      <c r="E139" s="6" t="s">
        <v>5</v>
      </c>
      <c r="F139" s="11"/>
      <c r="G139" s="7">
        <f>G140</f>
        <v>70.5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313</v>
      </c>
      <c r="E140" s="95" t="s">
        <v>101</v>
      </c>
      <c r="F140" s="11"/>
      <c r="G140" s="100">
        <f>G141</f>
        <v>70.5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313</v>
      </c>
      <c r="E141" s="95" t="s">
        <v>103</v>
      </c>
      <c r="F141" s="11"/>
      <c r="G141" s="100">
        <v>70.5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5.25" customHeight="1" outlineLevel="6" thickBot="1">
      <c r="A142" s="5" t="s">
        <v>315</v>
      </c>
      <c r="B142" s="21">
        <v>951</v>
      </c>
      <c r="C142" s="6" t="s">
        <v>70</v>
      </c>
      <c r="D142" s="6" t="s">
        <v>314</v>
      </c>
      <c r="E142" s="6" t="s">
        <v>5</v>
      </c>
      <c r="F142" s="11"/>
      <c r="G142" s="7">
        <f>G143</f>
        <v>34.6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0" t="s">
        <v>107</v>
      </c>
      <c r="B143" s="94">
        <v>951</v>
      </c>
      <c r="C143" s="95" t="s">
        <v>70</v>
      </c>
      <c r="D143" s="95" t="s">
        <v>314</v>
      </c>
      <c r="E143" s="95" t="s">
        <v>101</v>
      </c>
      <c r="F143" s="11"/>
      <c r="G143" s="100">
        <f>G144</f>
        <v>34.6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109</v>
      </c>
      <c r="B144" s="94">
        <v>951</v>
      </c>
      <c r="C144" s="95" t="s">
        <v>70</v>
      </c>
      <c r="D144" s="95" t="s">
        <v>314</v>
      </c>
      <c r="E144" s="95" t="s">
        <v>103</v>
      </c>
      <c r="F144" s="11"/>
      <c r="G144" s="100">
        <v>34.6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95.6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80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80</v>
      </c>
      <c r="H147" s="32">
        <f aca="true" t="shared" si="25" ref="H147:W147">H148</f>
        <v>0</v>
      </c>
      <c r="I147" s="32">
        <f t="shared" si="25"/>
        <v>0</v>
      </c>
      <c r="J147" s="32">
        <f t="shared" si="25"/>
        <v>0</v>
      </c>
      <c r="K147" s="32">
        <f t="shared" si="25"/>
        <v>0</v>
      </c>
      <c r="L147" s="32">
        <f t="shared" si="25"/>
        <v>0</v>
      </c>
      <c r="M147" s="32">
        <f t="shared" si="25"/>
        <v>0</v>
      </c>
      <c r="N147" s="32">
        <f t="shared" si="25"/>
        <v>0</v>
      </c>
      <c r="O147" s="32">
        <f t="shared" si="25"/>
        <v>0</v>
      </c>
      <c r="P147" s="32">
        <f t="shared" si="25"/>
        <v>0</v>
      </c>
      <c r="Q147" s="32">
        <f t="shared" si="25"/>
        <v>0</v>
      </c>
      <c r="R147" s="32">
        <f t="shared" si="25"/>
        <v>0</v>
      </c>
      <c r="S147" s="32">
        <f t="shared" si="25"/>
        <v>0</v>
      </c>
      <c r="T147" s="32">
        <f t="shared" si="25"/>
        <v>0</v>
      </c>
      <c r="U147" s="32">
        <f t="shared" si="25"/>
        <v>0</v>
      </c>
      <c r="V147" s="32">
        <f t="shared" si="25"/>
        <v>0</v>
      </c>
      <c r="W147" s="32">
        <f t="shared" si="25"/>
        <v>0</v>
      </c>
      <c r="X147" s="67">
        <f>X148</f>
        <v>409.75398</v>
      </c>
      <c r="Y147" s="59">
        <f>X147/G147*100</f>
        <v>512.192475</v>
      </c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80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>
        <f>X148/G148*100</f>
        <v>512.192475</v>
      </c>
    </row>
    <row r="149" spans="1:25" ht="32.25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15.6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15.6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15.6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80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80</v>
      </c>
      <c r="H153" s="40">
        <f aca="true" t="shared" si="26" ref="H153:X155">H154</f>
        <v>0</v>
      </c>
      <c r="I153" s="40">
        <f t="shared" si="26"/>
        <v>0</v>
      </c>
      <c r="J153" s="40">
        <f t="shared" si="26"/>
        <v>0</v>
      </c>
      <c r="K153" s="40">
        <f t="shared" si="26"/>
        <v>0</v>
      </c>
      <c r="L153" s="40">
        <f t="shared" si="26"/>
        <v>0</v>
      </c>
      <c r="M153" s="40">
        <f t="shared" si="26"/>
        <v>0</v>
      </c>
      <c r="N153" s="40">
        <f t="shared" si="26"/>
        <v>0</v>
      </c>
      <c r="O153" s="40">
        <f t="shared" si="26"/>
        <v>0</v>
      </c>
      <c r="P153" s="40">
        <f t="shared" si="26"/>
        <v>0</v>
      </c>
      <c r="Q153" s="40">
        <f t="shared" si="26"/>
        <v>0</v>
      </c>
      <c r="R153" s="40">
        <f t="shared" si="26"/>
        <v>0</v>
      </c>
      <c r="S153" s="40">
        <f t="shared" si="26"/>
        <v>0</v>
      </c>
      <c r="T153" s="40">
        <f t="shared" si="26"/>
        <v>0</v>
      </c>
      <c r="U153" s="40">
        <f t="shared" si="26"/>
        <v>0</v>
      </c>
      <c r="V153" s="40">
        <f t="shared" si="26"/>
        <v>0</v>
      </c>
      <c r="W153" s="40">
        <f t="shared" si="26"/>
        <v>0</v>
      </c>
      <c r="X153" s="72">
        <f t="shared" si="26"/>
        <v>1027.32</v>
      </c>
      <c r="Y153" s="59">
        <f aca="true" t="shared" si="27" ref="Y153:Y161">X153/G153*100</f>
        <v>1284.15</v>
      </c>
    </row>
    <row r="154" spans="1:25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80</v>
      </c>
      <c r="H154" s="32">
        <f t="shared" si="26"/>
        <v>0</v>
      </c>
      <c r="I154" s="32">
        <f t="shared" si="26"/>
        <v>0</v>
      </c>
      <c r="J154" s="32">
        <f t="shared" si="26"/>
        <v>0</v>
      </c>
      <c r="K154" s="32">
        <f t="shared" si="26"/>
        <v>0</v>
      </c>
      <c r="L154" s="32">
        <f t="shared" si="26"/>
        <v>0</v>
      </c>
      <c r="M154" s="32">
        <f t="shared" si="26"/>
        <v>0</v>
      </c>
      <c r="N154" s="32">
        <f t="shared" si="26"/>
        <v>0</v>
      </c>
      <c r="O154" s="32">
        <f t="shared" si="26"/>
        <v>0</v>
      </c>
      <c r="P154" s="32">
        <f t="shared" si="26"/>
        <v>0</v>
      </c>
      <c r="Q154" s="32">
        <f t="shared" si="26"/>
        <v>0</v>
      </c>
      <c r="R154" s="32">
        <f t="shared" si="26"/>
        <v>0</v>
      </c>
      <c r="S154" s="32">
        <f t="shared" si="26"/>
        <v>0</v>
      </c>
      <c r="T154" s="32">
        <f t="shared" si="26"/>
        <v>0</v>
      </c>
      <c r="U154" s="32">
        <f t="shared" si="26"/>
        <v>0</v>
      </c>
      <c r="V154" s="32">
        <f t="shared" si="26"/>
        <v>0</v>
      </c>
      <c r="W154" s="32">
        <f t="shared" si="26"/>
        <v>0</v>
      </c>
      <c r="X154" s="67">
        <f t="shared" si="26"/>
        <v>1027.32</v>
      </c>
      <c r="Y154" s="59">
        <f t="shared" si="27"/>
        <v>1284.15</v>
      </c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80</v>
      </c>
      <c r="H155" s="34">
        <f t="shared" si="26"/>
        <v>0</v>
      </c>
      <c r="I155" s="34">
        <f t="shared" si="26"/>
        <v>0</v>
      </c>
      <c r="J155" s="34">
        <f t="shared" si="26"/>
        <v>0</v>
      </c>
      <c r="K155" s="34">
        <f t="shared" si="26"/>
        <v>0</v>
      </c>
      <c r="L155" s="34">
        <f t="shared" si="26"/>
        <v>0</v>
      </c>
      <c r="M155" s="34">
        <f t="shared" si="26"/>
        <v>0</v>
      </c>
      <c r="N155" s="34">
        <f t="shared" si="26"/>
        <v>0</v>
      </c>
      <c r="O155" s="34">
        <f t="shared" si="26"/>
        <v>0</v>
      </c>
      <c r="P155" s="34">
        <f t="shared" si="26"/>
        <v>0</v>
      </c>
      <c r="Q155" s="34">
        <f t="shared" si="26"/>
        <v>0</v>
      </c>
      <c r="R155" s="34">
        <f t="shared" si="26"/>
        <v>0</v>
      </c>
      <c r="S155" s="34">
        <f t="shared" si="26"/>
        <v>0</v>
      </c>
      <c r="T155" s="34">
        <f t="shared" si="26"/>
        <v>0</v>
      </c>
      <c r="U155" s="34">
        <f t="shared" si="26"/>
        <v>0</v>
      </c>
      <c r="V155" s="34">
        <f t="shared" si="26"/>
        <v>0</v>
      </c>
      <c r="W155" s="34">
        <f t="shared" si="26"/>
        <v>0</v>
      </c>
      <c r="X155" s="68">
        <f t="shared" si="26"/>
        <v>1027.32</v>
      </c>
      <c r="Y155" s="59">
        <f t="shared" si="27"/>
        <v>1284.15</v>
      </c>
    </row>
    <row r="156" spans="1:25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1580.48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7"/>
        <v>65.00050617533914</v>
      </c>
    </row>
    <row r="157" spans="1:25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1580.48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7"/>
        <v>#REF!</v>
      </c>
    </row>
    <row r="158" spans="1:25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1580.48</v>
      </c>
      <c r="H158" s="31">
        <f aca="true" t="shared" si="28" ref="H158:X160">H159</f>
        <v>0</v>
      </c>
      <c r="I158" s="31">
        <f t="shared" si="28"/>
        <v>0</v>
      </c>
      <c r="J158" s="31">
        <f t="shared" si="28"/>
        <v>0</v>
      </c>
      <c r="K158" s="31">
        <f t="shared" si="28"/>
        <v>0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31">
        <f t="shared" si="28"/>
        <v>0</v>
      </c>
      <c r="P158" s="31">
        <f t="shared" si="28"/>
        <v>0</v>
      </c>
      <c r="Q158" s="31">
        <f t="shared" si="28"/>
        <v>0</v>
      </c>
      <c r="R158" s="31">
        <f t="shared" si="28"/>
        <v>0</v>
      </c>
      <c r="S158" s="31">
        <f t="shared" si="28"/>
        <v>0</v>
      </c>
      <c r="T158" s="31">
        <f t="shared" si="28"/>
        <v>0</v>
      </c>
      <c r="U158" s="31">
        <f t="shared" si="28"/>
        <v>0</v>
      </c>
      <c r="V158" s="31">
        <f t="shared" si="28"/>
        <v>0</v>
      </c>
      <c r="W158" s="31">
        <f t="shared" si="28"/>
        <v>0</v>
      </c>
      <c r="X158" s="66">
        <f t="shared" si="28"/>
        <v>67.348</v>
      </c>
      <c r="Y158" s="59">
        <f t="shared" si="27"/>
        <v>4.261237092528852</v>
      </c>
    </row>
    <row r="159" spans="1:25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1580.48</v>
      </c>
      <c r="H159" s="32">
        <f t="shared" si="28"/>
        <v>0</v>
      </c>
      <c r="I159" s="32">
        <f t="shared" si="28"/>
        <v>0</v>
      </c>
      <c r="J159" s="32">
        <f t="shared" si="28"/>
        <v>0</v>
      </c>
      <c r="K159" s="32">
        <f t="shared" si="28"/>
        <v>0</v>
      </c>
      <c r="L159" s="32">
        <f t="shared" si="28"/>
        <v>0</v>
      </c>
      <c r="M159" s="32">
        <f t="shared" si="28"/>
        <v>0</v>
      </c>
      <c r="N159" s="32">
        <f t="shared" si="28"/>
        <v>0</v>
      </c>
      <c r="O159" s="32">
        <f t="shared" si="28"/>
        <v>0</v>
      </c>
      <c r="P159" s="32">
        <f t="shared" si="28"/>
        <v>0</v>
      </c>
      <c r="Q159" s="32">
        <f t="shared" si="28"/>
        <v>0</v>
      </c>
      <c r="R159" s="32">
        <f t="shared" si="28"/>
        <v>0</v>
      </c>
      <c r="S159" s="32">
        <f t="shared" si="28"/>
        <v>0</v>
      </c>
      <c r="T159" s="32">
        <f t="shared" si="28"/>
        <v>0</v>
      </c>
      <c r="U159" s="32">
        <f t="shared" si="28"/>
        <v>0</v>
      </c>
      <c r="V159" s="32">
        <f t="shared" si="28"/>
        <v>0</v>
      </c>
      <c r="W159" s="32">
        <f t="shared" si="28"/>
        <v>0</v>
      </c>
      <c r="X159" s="67">
        <f t="shared" si="28"/>
        <v>67.348</v>
      </c>
      <c r="Y159" s="59">
        <f t="shared" si="27"/>
        <v>4.261237092528852</v>
      </c>
    </row>
    <row r="160" spans="1:25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1580.48</v>
      </c>
      <c r="H160" s="34">
        <f t="shared" si="28"/>
        <v>0</v>
      </c>
      <c r="I160" s="34">
        <f t="shared" si="28"/>
        <v>0</v>
      </c>
      <c r="J160" s="34">
        <f t="shared" si="28"/>
        <v>0</v>
      </c>
      <c r="K160" s="34">
        <f t="shared" si="28"/>
        <v>0</v>
      </c>
      <c r="L160" s="34">
        <f t="shared" si="28"/>
        <v>0</v>
      </c>
      <c r="M160" s="34">
        <f t="shared" si="28"/>
        <v>0</v>
      </c>
      <c r="N160" s="34">
        <f t="shared" si="28"/>
        <v>0</v>
      </c>
      <c r="O160" s="34">
        <f t="shared" si="28"/>
        <v>0</v>
      </c>
      <c r="P160" s="34">
        <f t="shared" si="28"/>
        <v>0</v>
      </c>
      <c r="Q160" s="34">
        <f t="shared" si="28"/>
        <v>0</v>
      </c>
      <c r="R160" s="34">
        <f t="shared" si="28"/>
        <v>0</v>
      </c>
      <c r="S160" s="34">
        <f t="shared" si="28"/>
        <v>0</v>
      </c>
      <c r="T160" s="34">
        <f t="shared" si="28"/>
        <v>0</v>
      </c>
      <c r="U160" s="34">
        <f t="shared" si="28"/>
        <v>0</v>
      </c>
      <c r="V160" s="34">
        <f t="shared" si="28"/>
        <v>0</v>
      </c>
      <c r="W160" s="34">
        <f t="shared" si="28"/>
        <v>0</v>
      </c>
      <c r="X160" s="68">
        <f t="shared" si="28"/>
        <v>67.348</v>
      </c>
      <c r="Y160" s="59">
        <f t="shared" si="27"/>
        <v>4.261237092528852</v>
      </c>
    </row>
    <row r="161" spans="1:25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1580.48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7"/>
        <v>4.261237092528852</v>
      </c>
    </row>
    <row r="162" spans="1:25" ht="32.25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29" ref="G162:G167">G163</f>
        <v>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</row>
    <row r="163" spans="1:25" ht="48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29"/>
        <v>0</v>
      </c>
      <c r="H163" s="29" t="e">
        <f aca="true" t="shared" si="30" ref="H163:X163">H164+H169</f>
        <v>#REF!</v>
      </c>
      <c r="I163" s="29" t="e">
        <f t="shared" si="30"/>
        <v>#REF!</v>
      </c>
      <c r="J163" s="29" t="e">
        <f t="shared" si="30"/>
        <v>#REF!</v>
      </c>
      <c r="K163" s="29" t="e">
        <f t="shared" si="30"/>
        <v>#REF!</v>
      </c>
      <c r="L163" s="29" t="e">
        <f t="shared" si="30"/>
        <v>#REF!</v>
      </c>
      <c r="M163" s="29" t="e">
        <f t="shared" si="30"/>
        <v>#REF!</v>
      </c>
      <c r="N163" s="29" t="e">
        <f t="shared" si="30"/>
        <v>#REF!</v>
      </c>
      <c r="O163" s="29" t="e">
        <f t="shared" si="30"/>
        <v>#REF!</v>
      </c>
      <c r="P163" s="29" t="e">
        <f t="shared" si="30"/>
        <v>#REF!</v>
      </c>
      <c r="Q163" s="29" t="e">
        <f t="shared" si="30"/>
        <v>#REF!</v>
      </c>
      <c r="R163" s="29" t="e">
        <f t="shared" si="30"/>
        <v>#REF!</v>
      </c>
      <c r="S163" s="29" t="e">
        <f t="shared" si="30"/>
        <v>#REF!</v>
      </c>
      <c r="T163" s="29" t="e">
        <f t="shared" si="30"/>
        <v>#REF!</v>
      </c>
      <c r="U163" s="29" t="e">
        <f t="shared" si="30"/>
        <v>#REF!</v>
      </c>
      <c r="V163" s="29" t="e">
        <f t="shared" si="30"/>
        <v>#REF!</v>
      </c>
      <c r="W163" s="29" t="e">
        <f t="shared" si="30"/>
        <v>#REF!</v>
      </c>
      <c r="X163" s="73" t="e">
        <f t="shared" si="30"/>
        <v>#REF!</v>
      </c>
      <c r="Y163" s="59" t="e">
        <f>X163/G163*100</f>
        <v>#REF!</v>
      </c>
    </row>
    <row r="164" spans="1:25" ht="32.25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29"/>
        <v>0</v>
      </c>
      <c r="H164" s="31">
        <f aca="true" t="shared" si="31" ref="H164:X165">H165</f>
        <v>0</v>
      </c>
      <c r="I164" s="31">
        <f t="shared" si="31"/>
        <v>0</v>
      </c>
      <c r="J164" s="31">
        <f t="shared" si="31"/>
        <v>0</v>
      </c>
      <c r="K164" s="31">
        <f t="shared" si="31"/>
        <v>0</v>
      </c>
      <c r="L164" s="31">
        <f t="shared" si="31"/>
        <v>0</v>
      </c>
      <c r="M164" s="31">
        <f t="shared" si="31"/>
        <v>0</v>
      </c>
      <c r="N164" s="31">
        <f t="shared" si="31"/>
        <v>0</v>
      </c>
      <c r="O164" s="31">
        <f t="shared" si="31"/>
        <v>0</v>
      </c>
      <c r="P164" s="31">
        <f t="shared" si="31"/>
        <v>0</v>
      </c>
      <c r="Q164" s="31">
        <f t="shared" si="31"/>
        <v>0</v>
      </c>
      <c r="R164" s="31">
        <f t="shared" si="31"/>
        <v>0</v>
      </c>
      <c r="S164" s="31">
        <f t="shared" si="31"/>
        <v>0</v>
      </c>
      <c r="T164" s="31">
        <f t="shared" si="31"/>
        <v>0</v>
      </c>
      <c r="U164" s="31">
        <f t="shared" si="31"/>
        <v>0</v>
      </c>
      <c r="V164" s="31">
        <f t="shared" si="31"/>
        <v>0</v>
      </c>
      <c r="W164" s="31">
        <f t="shared" si="31"/>
        <v>0</v>
      </c>
      <c r="X164" s="66">
        <f t="shared" si="31"/>
        <v>0</v>
      </c>
      <c r="Y164" s="59" t="e">
        <f>X164/G164*100</f>
        <v>#DIV/0!</v>
      </c>
    </row>
    <row r="165" spans="1:25" ht="32.25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29"/>
        <v>0</v>
      </c>
      <c r="H165" s="32">
        <f t="shared" si="31"/>
        <v>0</v>
      </c>
      <c r="I165" s="32">
        <f t="shared" si="31"/>
        <v>0</v>
      </c>
      <c r="J165" s="32">
        <f t="shared" si="31"/>
        <v>0</v>
      </c>
      <c r="K165" s="32">
        <f t="shared" si="31"/>
        <v>0</v>
      </c>
      <c r="L165" s="32">
        <f t="shared" si="31"/>
        <v>0</v>
      </c>
      <c r="M165" s="32">
        <f t="shared" si="31"/>
        <v>0</v>
      </c>
      <c r="N165" s="32">
        <f t="shared" si="31"/>
        <v>0</v>
      </c>
      <c r="O165" s="32">
        <f t="shared" si="31"/>
        <v>0</v>
      </c>
      <c r="P165" s="32">
        <f t="shared" si="31"/>
        <v>0</v>
      </c>
      <c r="Q165" s="32">
        <f t="shared" si="31"/>
        <v>0</v>
      </c>
      <c r="R165" s="32">
        <f t="shared" si="31"/>
        <v>0</v>
      </c>
      <c r="S165" s="32">
        <f t="shared" si="31"/>
        <v>0</v>
      </c>
      <c r="T165" s="32">
        <f t="shared" si="31"/>
        <v>0</v>
      </c>
      <c r="U165" s="32">
        <f t="shared" si="31"/>
        <v>0</v>
      </c>
      <c r="V165" s="32">
        <f t="shared" si="31"/>
        <v>0</v>
      </c>
      <c r="W165" s="32">
        <f t="shared" si="31"/>
        <v>0</v>
      </c>
      <c r="X165" s="67">
        <f t="shared" si="31"/>
        <v>0</v>
      </c>
      <c r="Y165" s="59" t="e">
        <f>X165/G165*100</f>
        <v>#DIV/0!</v>
      </c>
    </row>
    <row r="166" spans="1:25" ht="48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29"/>
        <v>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 t="e">
        <f>X166/G166*100</f>
        <v>#DIV/0!</v>
      </c>
    </row>
    <row r="167" spans="1:25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29"/>
        <v>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</row>
    <row r="169" spans="1:25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6">
        <f>G170+G182</f>
        <v>8180.692</v>
      </c>
      <c r="H169" s="31" t="e">
        <f>H170+H173+H184+#REF!</f>
        <v>#REF!</v>
      </c>
      <c r="I169" s="31" t="e">
        <f>I170+I173+I184+#REF!</f>
        <v>#REF!</v>
      </c>
      <c r="J169" s="31" t="e">
        <f>J170+J173+J184+#REF!</f>
        <v>#REF!</v>
      </c>
      <c r="K169" s="31" t="e">
        <f>K170+K173+K184+#REF!</f>
        <v>#REF!</v>
      </c>
      <c r="L169" s="31" t="e">
        <f>L170+L173+L184+#REF!</f>
        <v>#REF!</v>
      </c>
      <c r="M169" s="31" t="e">
        <f>M170+M173+M184+#REF!</f>
        <v>#REF!</v>
      </c>
      <c r="N169" s="31" t="e">
        <f>N170+N173+N184+#REF!</f>
        <v>#REF!</v>
      </c>
      <c r="O169" s="31" t="e">
        <f>O170+O173+O184+#REF!</f>
        <v>#REF!</v>
      </c>
      <c r="P169" s="31" t="e">
        <f>P170+P173+P184+#REF!</f>
        <v>#REF!</v>
      </c>
      <c r="Q169" s="31" t="e">
        <f>Q170+Q173+Q184+#REF!</f>
        <v>#REF!</v>
      </c>
      <c r="R169" s="31" t="e">
        <f>R170+R173+R184+#REF!</f>
        <v>#REF!</v>
      </c>
      <c r="S169" s="31" t="e">
        <f>S170+S173+S184+#REF!</f>
        <v>#REF!</v>
      </c>
      <c r="T169" s="31" t="e">
        <f>T170+T173+T184+#REF!</f>
        <v>#REF!</v>
      </c>
      <c r="U169" s="31" t="e">
        <f>U170+U173+U184+#REF!</f>
        <v>#REF!</v>
      </c>
      <c r="V169" s="31" t="e">
        <f>V170+V173+V184+#REF!</f>
        <v>#REF!</v>
      </c>
      <c r="W169" s="31" t="e">
        <f>W170+W173+W184+#REF!</f>
        <v>#REF!</v>
      </c>
      <c r="X169" s="66" t="e">
        <f>X170+X173+X184+#REF!</f>
        <v>#REF!</v>
      </c>
      <c r="Y169" s="59" t="e">
        <f>X169/G169*100</f>
        <v>#REF!</v>
      </c>
    </row>
    <row r="170" spans="1:25" ht="18.75" customHeight="1" outlineLevel="4" thickBot="1">
      <c r="A170" s="114" t="s">
        <v>197</v>
      </c>
      <c r="B170" s="19">
        <v>951</v>
      </c>
      <c r="C170" s="9" t="s">
        <v>58</v>
      </c>
      <c r="D170" s="9" t="s">
        <v>6</v>
      </c>
      <c r="E170" s="9" t="s">
        <v>5</v>
      </c>
      <c r="F170" s="9"/>
      <c r="G170" s="157">
        <f>G171+G178</f>
        <v>7175.88</v>
      </c>
      <c r="H170" s="32">
        <f aca="true" t="shared" si="32" ref="H170:X170">H171</f>
        <v>0</v>
      </c>
      <c r="I170" s="32">
        <f t="shared" si="32"/>
        <v>0</v>
      </c>
      <c r="J170" s="32">
        <f t="shared" si="32"/>
        <v>0</v>
      </c>
      <c r="K170" s="32">
        <f t="shared" si="32"/>
        <v>0</v>
      </c>
      <c r="L170" s="32">
        <f t="shared" si="32"/>
        <v>0</v>
      </c>
      <c r="M170" s="32">
        <f t="shared" si="32"/>
        <v>0</v>
      </c>
      <c r="N170" s="32">
        <f t="shared" si="32"/>
        <v>0</v>
      </c>
      <c r="O170" s="32">
        <f t="shared" si="32"/>
        <v>0</v>
      </c>
      <c r="P170" s="32">
        <f t="shared" si="32"/>
        <v>0</v>
      </c>
      <c r="Q170" s="32">
        <f t="shared" si="32"/>
        <v>0</v>
      </c>
      <c r="R170" s="32">
        <f t="shared" si="32"/>
        <v>0</v>
      </c>
      <c r="S170" s="32">
        <f t="shared" si="32"/>
        <v>0</v>
      </c>
      <c r="T170" s="32">
        <f t="shared" si="32"/>
        <v>0</v>
      </c>
      <c r="U170" s="32">
        <f t="shared" si="32"/>
        <v>0</v>
      </c>
      <c r="V170" s="32">
        <f t="shared" si="32"/>
        <v>0</v>
      </c>
      <c r="W170" s="32">
        <f t="shared" si="32"/>
        <v>0</v>
      </c>
      <c r="X170" s="67">
        <f t="shared" si="32"/>
        <v>2675.999</v>
      </c>
      <c r="Y170" s="59">
        <f>X170/G170*100</f>
        <v>37.29157956933505</v>
      </c>
    </row>
    <row r="171" spans="1:25" ht="48" outlineLevel="5" thickBot="1">
      <c r="A171" s="8" t="s">
        <v>128</v>
      </c>
      <c r="B171" s="19">
        <v>951</v>
      </c>
      <c r="C171" s="11" t="s">
        <v>58</v>
      </c>
      <c r="D171" s="11" t="s">
        <v>198</v>
      </c>
      <c r="E171" s="11" t="s">
        <v>5</v>
      </c>
      <c r="F171" s="11"/>
      <c r="G171" s="158">
        <f>G172+G175</f>
        <v>7175.88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2675.999</v>
      </c>
      <c r="Y171" s="59">
        <f>X171/G171*100</f>
        <v>37.29157956933505</v>
      </c>
    </row>
    <row r="172" spans="1:25" ht="63.75" outlineLevel="5" thickBot="1">
      <c r="A172" s="96" t="s">
        <v>199</v>
      </c>
      <c r="B172" s="92">
        <v>951</v>
      </c>
      <c r="C172" s="93" t="s">
        <v>58</v>
      </c>
      <c r="D172" s="93" t="s">
        <v>200</v>
      </c>
      <c r="E172" s="93" t="s">
        <v>5</v>
      </c>
      <c r="F172" s="93"/>
      <c r="G172" s="159">
        <f>G173</f>
        <v>2175.88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32.25" customHeight="1" outlineLevel="6" thickBot="1">
      <c r="A173" s="5" t="s">
        <v>107</v>
      </c>
      <c r="B173" s="21">
        <v>951</v>
      </c>
      <c r="C173" s="6" t="s">
        <v>58</v>
      </c>
      <c r="D173" s="6" t="s">
        <v>200</v>
      </c>
      <c r="E173" s="6" t="s">
        <v>101</v>
      </c>
      <c r="F173" s="6"/>
      <c r="G173" s="160">
        <f>G174</f>
        <v>2175.88</v>
      </c>
      <c r="H173" s="32">
        <f aca="true" t="shared" si="33" ref="H173:X173">H174</f>
        <v>0</v>
      </c>
      <c r="I173" s="32">
        <f t="shared" si="33"/>
        <v>0</v>
      </c>
      <c r="J173" s="32">
        <f t="shared" si="33"/>
        <v>0</v>
      </c>
      <c r="K173" s="32">
        <f t="shared" si="33"/>
        <v>0</v>
      </c>
      <c r="L173" s="32">
        <f t="shared" si="33"/>
        <v>0</v>
      </c>
      <c r="M173" s="32">
        <f t="shared" si="33"/>
        <v>0</v>
      </c>
      <c r="N173" s="32">
        <f t="shared" si="33"/>
        <v>0</v>
      </c>
      <c r="O173" s="32">
        <f t="shared" si="33"/>
        <v>0</v>
      </c>
      <c r="P173" s="32">
        <f t="shared" si="33"/>
        <v>0</v>
      </c>
      <c r="Q173" s="32">
        <f t="shared" si="33"/>
        <v>0</v>
      </c>
      <c r="R173" s="32">
        <f t="shared" si="33"/>
        <v>0</v>
      </c>
      <c r="S173" s="32">
        <f t="shared" si="33"/>
        <v>0</v>
      </c>
      <c r="T173" s="32">
        <f t="shared" si="33"/>
        <v>0</v>
      </c>
      <c r="U173" s="32">
        <f t="shared" si="33"/>
        <v>0</v>
      </c>
      <c r="V173" s="32">
        <f t="shared" si="33"/>
        <v>0</v>
      </c>
      <c r="W173" s="32">
        <f t="shared" si="33"/>
        <v>0</v>
      </c>
      <c r="X173" s="67">
        <f t="shared" si="33"/>
        <v>110.26701</v>
      </c>
      <c r="Y173" s="59">
        <f>X173/G173*100</f>
        <v>5.067697207566593</v>
      </c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200</v>
      </c>
      <c r="E174" s="95" t="s">
        <v>103</v>
      </c>
      <c r="F174" s="95"/>
      <c r="G174" s="161">
        <v>2175.88</v>
      </c>
      <c r="H174" s="34">
        <f aca="true" t="shared" si="34" ref="H174:X174">H182</f>
        <v>0</v>
      </c>
      <c r="I174" s="34">
        <f t="shared" si="34"/>
        <v>0</v>
      </c>
      <c r="J174" s="34">
        <f t="shared" si="34"/>
        <v>0</v>
      </c>
      <c r="K174" s="34">
        <f t="shared" si="34"/>
        <v>0</v>
      </c>
      <c r="L174" s="34">
        <f t="shared" si="34"/>
        <v>0</v>
      </c>
      <c r="M174" s="34">
        <f t="shared" si="34"/>
        <v>0</v>
      </c>
      <c r="N174" s="34">
        <f t="shared" si="34"/>
        <v>0</v>
      </c>
      <c r="O174" s="34">
        <f t="shared" si="34"/>
        <v>0</v>
      </c>
      <c r="P174" s="34">
        <f t="shared" si="34"/>
        <v>0</v>
      </c>
      <c r="Q174" s="34">
        <f t="shared" si="34"/>
        <v>0</v>
      </c>
      <c r="R174" s="34">
        <f t="shared" si="34"/>
        <v>0</v>
      </c>
      <c r="S174" s="34">
        <f t="shared" si="34"/>
        <v>0</v>
      </c>
      <c r="T174" s="34">
        <f t="shared" si="34"/>
        <v>0</v>
      </c>
      <c r="U174" s="34">
        <f t="shared" si="34"/>
        <v>0</v>
      </c>
      <c r="V174" s="34">
        <f t="shared" si="34"/>
        <v>0</v>
      </c>
      <c r="W174" s="34">
        <f t="shared" si="34"/>
        <v>0</v>
      </c>
      <c r="X174" s="68">
        <f t="shared" si="34"/>
        <v>110.26701</v>
      </c>
      <c r="Y174" s="59">
        <f>X174/G174*100</f>
        <v>5.067697207566593</v>
      </c>
    </row>
    <row r="175" spans="1:25" ht="32.25" outlineLevel="4" thickBot="1">
      <c r="A175" s="150" t="s">
        <v>334</v>
      </c>
      <c r="B175" s="92">
        <v>951</v>
      </c>
      <c r="C175" s="93" t="s">
        <v>58</v>
      </c>
      <c r="D175" s="93" t="s">
        <v>335</v>
      </c>
      <c r="E175" s="93" t="s">
        <v>5</v>
      </c>
      <c r="F175" s="93"/>
      <c r="G175" s="159">
        <f>G176</f>
        <v>5000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4" thickBot="1">
      <c r="A176" s="5" t="s">
        <v>107</v>
      </c>
      <c r="B176" s="21">
        <v>951</v>
      </c>
      <c r="C176" s="6" t="s">
        <v>58</v>
      </c>
      <c r="D176" s="6" t="s">
        <v>335</v>
      </c>
      <c r="E176" s="6" t="s">
        <v>101</v>
      </c>
      <c r="F176" s="6"/>
      <c r="G176" s="160">
        <f>G177</f>
        <v>5000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90" t="s">
        <v>109</v>
      </c>
      <c r="B177" s="94">
        <v>951</v>
      </c>
      <c r="C177" s="95" t="s">
        <v>58</v>
      </c>
      <c r="D177" s="95" t="s">
        <v>335</v>
      </c>
      <c r="E177" s="95" t="s">
        <v>103</v>
      </c>
      <c r="F177" s="95"/>
      <c r="G177" s="161">
        <v>5000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8" t="s">
        <v>131</v>
      </c>
      <c r="B178" s="19">
        <v>951</v>
      </c>
      <c r="C178" s="9" t="s">
        <v>58</v>
      </c>
      <c r="D178" s="9" t="s">
        <v>208</v>
      </c>
      <c r="E178" s="9" t="s">
        <v>5</v>
      </c>
      <c r="F178" s="9"/>
      <c r="G178" s="157">
        <f>G179</f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95.25" outlineLevel="4" thickBot="1">
      <c r="A179" s="150" t="s">
        <v>332</v>
      </c>
      <c r="B179" s="92">
        <v>951</v>
      </c>
      <c r="C179" s="93" t="s">
        <v>58</v>
      </c>
      <c r="D179" s="93" t="s">
        <v>333</v>
      </c>
      <c r="E179" s="93" t="s">
        <v>5</v>
      </c>
      <c r="F179" s="93"/>
      <c r="G179" s="159">
        <f>G180</f>
        <v>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4" thickBot="1">
      <c r="A180" s="5" t="s">
        <v>107</v>
      </c>
      <c r="B180" s="21">
        <v>951</v>
      </c>
      <c r="C180" s="6" t="s">
        <v>58</v>
      </c>
      <c r="D180" s="6" t="s">
        <v>333</v>
      </c>
      <c r="E180" s="6" t="s">
        <v>101</v>
      </c>
      <c r="F180" s="6"/>
      <c r="G180" s="160">
        <f>G181</f>
        <v>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4" thickBot="1">
      <c r="A181" s="90" t="s">
        <v>109</v>
      </c>
      <c r="B181" s="94">
        <v>951</v>
      </c>
      <c r="C181" s="95" t="s">
        <v>58</v>
      </c>
      <c r="D181" s="95" t="s">
        <v>333</v>
      </c>
      <c r="E181" s="95" t="s">
        <v>103</v>
      </c>
      <c r="F181" s="95"/>
      <c r="G181" s="161"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16.5" outlineLevel="5" thickBot="1">
      <c r="A182" s="8" t="s">
        <v>33</v>
      </c>
      <c r="B182" s="19">
        <v>951</v>
      </c>
      <c r="C182" s="9" t="s">
        <v>12</v>
      </c>
      <c r="D182" s="9" t="s">
        <v>6</v>
      </c>
      <c r="E182" s="9" t="s">
        <v>5</v>
      </c>
      <c r="F182" s="9"/>
      <c r="G182" s="145">
        <f>G183+G188</f>
        <v>1004.812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110.26701</v>
      </c>
      <c r="Y182" s="59">
        <f>X182/G182*100</f>
        <v>10.973894619092924</v>
      </c>
    </row>
    <row r="183" spans="1:25" ht="32.25" outlineLevel="5" thickBot="1">
      <c r="A183" s="114" t="s">
        <v>158</v>
      </c>
      <c r="B183" s="19">
        <v>951</v>
      </c>
      <c r="C183" s="9" t="s">
        <v>12</v>
      </c>
      <c r="D183" s="9" t="s">
        <v>159</v>
      </c>
      <c r="E183" s="9" t="s">
        <v>5</v>
      </c>
      <c r="F183" s="9"/>
      <c r="G183" s="145">
        <f>G184</f>
        <v>150</v>
      </c>
      <c r="H183" s="2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4"/>
      <c r="X183" s="65"/>
      <c r="Y183" s="59"/>
    </row>
    <row r="184" spans="1:25" ht="32.25" outlineLevel="5" thickBot="1">
      <c r="A184" s="114" t="s">
        <v>160</v>
      </c>
      <c r="B184" s="19">
        <v>951</v>
      </c>
      <c r="C184" s="9" t="s">
        <v>12</v>
      </c>
      <c r="D184" s="9" t="s">
        <v>161</v>
      </c>
      <c r="E184" s="9" t="s">
        <v>5</v>
      </c>
      <c r="F184" s="9"/>
      <c r="G184" s="145">
        <f>G185</f>
        <v>150</v>
      </c>
      <c r="H184" s="31">
        <f aca="true" t="shared" si="35" ref="H184:X184">H185</f>
        <v>0</v>
      </c>
      <c r="I184" s="31">
        <f t="shared" si="35"/>
        <v>0</v>
      </c>
      <c r="J184" s="31">
        <f t="shared" si="35"/>
        <v>0</v>
      </c>
      <c r="K184" s="31">
        <f t="shared" si="35"/>
        <v>0</v>
      </c>
      <c r="L184" s="31">
        <f t="shared" si="35"/>
        <v>0</v>
      </c>
      <c r="M184" s="31">
        <f t="shared" si="35"/>
        <v>0</v>
      </c>
      <c r="N184" s="31">
        <f t="shared" si="35"/>
        <v>0</v>
      </c>
      <c r="O184" s="31">
        <f t="shared" si="35"/>
        <v>0</v>
      </c>
      <c r="P184" s="31">
        <f t="shared" si="35"/>
        <v>0</v>
      </c>
      <c r="Q184" s="31">
        <f t="shared" si="35"/>
        <v>0</v>
      </c>
      <c r="R184" s="31">
        <f t="shared" si="35"/>
        <v>0</v>
      </c>
      <c r="S184" s="31">
        <f t="shared" si="35"/>
        <v>0</v>
      </c>
      <c r="T184" s="31">
        <f t="shared" si="35"/>
        <v>0</v>
      </c>
      <c r="U184" s="31">
        <f t="shared" si="35"/>
        <v>0</v>
      </c>
      <c r="V184" s="31">
        <f t="shared" si="35"/>
        <v>0</v>
      </c>
      <c r="W184" s="31">
        <f t="shared" si="35"/>
        <v>0</v>
      </c>
      <c r="X184" s="66">
        <f t="shared" si="35"/>
        <v>2639.87191</v>
      </c>
      <c r="Y184" s="59">
        <f>X184/G184*100</f>
        <v>1759.9146066666667</v>
      </c>
    </row>
    <row r="185" spans="1:25" ht="48" outlineLevel="5" thickBot="1">
      <c r="A185" s="116" t="s">
        <v>201</v>
      </c>
      <c r="B185" s="92">
        <v>951</v>
      </c>
      <c r="C185" s="109" t="s">
        <v>12</v>
      </c>
      <c r="D185" s="109" t="s">
        <v>202</v>
      </c>
      <c r="E185" s="109" t="s">
        <v>5</v>
      </c>
      <c r="F185" s="109"/>
      <c r="G185" s="153">
        <f>G186</f>
        <v>150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2639.87191</v>
      </c>
      <c r="Y185" s="59">
        <f>X185/G185*100</f>
        <v>1759.9146066666667</v>
      </c>
    </row>
    <row r="186" spans="1:25" ht="32.25" outlineLevel="5" thickBot="1">
      <c r="A186" s="5" t="s">
        <v>107</v>
      </c>
      <c r="B186" s="21">
        <v>951</v>
      </c>
      <c r="C186" s="6" t="s">
        <v>12</v>
      </c>
      <c r="D186" s="6" t="s">
        <v>202</v>
      </c>
      <c r="E186" s="6" t="s">
        <v>101</v>
      </c>
      <c r="F186" s="6"/>
      <c r="G186" s="151">
        <f>G187</f>
        <v>150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90" t="s">
        <v>109</v>
      </c>
      <c r="B187" s="94">
        <v>951</v>
      </c>
      <c r="C187" s="95" t="s">
        <v>12</v>
      </c>
      <c r="D187" s="95" t="s">
        <v>202</v>
      </c>
      <c r="E187" s="95" t="s">
        <v>103</v>
      </c>
      <c r="F187" s="95"/>
      <c r="G187" s="146">
        <v>150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6.5" outlineLevel="5" thickBot="1">
      <c r="A188" s="13" t="s">
        <v>182</v>
      </c>
      <c r="B188" s="19">
        <v>951</v>
      </c>
      <c r="C188" s="9" t="s">
        <v>12</v>
      </c>
      <c r="D188" s="9" t="s">
        <v>6</v>
      </c>
      <c r="E188" s="9" t="s">
        <v>5</v>
      </c>
      <c r="F188" s="9"/>
      <c r="G188" s="145">
        <f>G189+G196</f>
        <v>854.812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48" outlineLevel="5" thickBot="1">
      <c r="A189" s="96" t="s">
        <v>130</v>
      </c>
      <c r="B189" s="92">
        <v>951</v>
      </c>
      <c r="C189" s="93" t="s">
        <v>12</v>
      </c>
      <c r="D189" s="93" t="s">
        <v>203</v>
      </c>
      <c r="E189" s="93" t="s">
        <v>5</v>
      </c>
      <c r="F189" s="93"/>
      <c r="G189" s="147">
        <f>G190+G193+G195+G194</f>
        <v>644.812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48" outlineLevel="5" thickBot="1">
      <c r="A190" s="5" t="s">
        <v>204</v>
      </c>
      <c r="B190" s="21">
        <v>951</v>
      </c>
      <c r="C190" s="6" t="s">
        <v>12</v>
      </c>
      <c r="D190" s="6" t="s">
        <v>205</v>
      </c>
      <c r="E190" s="6" t="s">
        <v>5</v>
      </c>
      <c r="F190" s="6"/>
      <c r="G190" s="151">
        <f>G191</f>
        <v>90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32.25" outlineLevel="5" thickBot="1">
      <c r="A191" s="90" t="s">
        <v>107</v>
      </c>
      <c r="B191" s="94">
        <v>951</v>
      </c>
      <c r="C191" s="95" t="s">
        <v>12</v>
      </c>
      <c r="D191" s="95" t="s">
        <v>205</v>
      </c>
      <c r="E191" s="95" t="s">
        <v>101</v>
      </c>
      <c r="F191" s="95"/>
      <c r="G191" s="146">
        <f>G192</f>
        <v>90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6" thickBot="1">
      <c r="A192" s="90" t="s">
        <v>109</v>
      </c>
      <c r="B192" s="94">
        <v>951</v>
      </c>
      <c r="C192" s="95" t="s">
        <v>12</v>
      </c>
      <c r="D192" s="95" t="s">
        <v>205</v>
      </c>
      <c r="E192" s="95" t="s">
        <v>103</v>
      </c>
      <c r="F192" s="95"/>
      <c r="G192" s="146">
        <v>90</v>
      </c>
      <c r="H192" s="29" t="e">
        <f>#REF!+H193</f>
        <v>#REF!</v>
      </c>
      <c r="I192" s="29" t="e">
        <f>#REF!+I193</f>
        <v>#REF!</v>
      </c>
      <c r="J192" s="29" t="e">
        <f>#REF!+J193</f>
        <v>#REF!</v>
      </c>
      <c r="K192" s="29" t="e">
        <f>#REF!+K193</f>
        <v>#REF!</v>
      </c>
      <c r="L192" s="29" t="e">
        <f>#REF!+L193</f>
        <v>#REF!</v>
      </c>
      <c r="M192" s="29" t="e">
        <f>#REF!+M193</f>
        <v>#REF!</v>
      </c>
      <c r="N192" s="29" t="e">
        <f>#REF!+N193</f>
        <v>#REF!</v>
      </c>
      <c r="O192" s="29" t="e">
        <f>#REF!+O193</f>
        <v>#REF!</v>
      </c>
      <c r="P192" s="29" t="e">
        <f>#REF!+P193</f>
        <v>#REF!</v>
      </c>
      <c r="Q192" s="29" t="e">
        <f>#REF!+Q193</f>
        <v>#REF!</v>
      </c>
      <c r="R192" s="29" t="e">
        <f>#REF!+R193</f>
        <v>#REF!</v>
      </c>
      <c r="S192" s="29" t="e">
        <f>#REF!+S193</f>
        <v>#REF!</v>
      </c>
      <c r="T192" s="29" t="e">
        <f>#REF!+T193</f>
        <v>#REF!</v>
      </c>
      <c r="U192" s="29" t="e">
        <f>#REF!+U193</f>
        <v>#REF!</v>
      </c>
      <c r="V192" s="29" t="e">
        <f>#REF!+V193</f>
        <v>#REF!</v>
      </c>
      <c r="W192" s="29" t="e">
        <f>#REF!+W193</f>
        <v>#REF!</v>
      </c>
      <c r="X192" s="73" t="e">
        <f>#REF!+X193</f>
        <v>#REF!</v>
      </c>
      <c r="Y192" s="59" t="e">
        <f>X192/G192*100</f>
        <v>#REF!</v>
      </c>
    </row>
    <row r="193" spans="1:25" ht="32.25" outlineLevel="3" thickBot="1">
      <c r="A193" s="5" t="s">
        <v>206</v>
      </c>
      <c r="B193" s="21">
        <v>951</v>
      </c>
      <c r="C193" s="6" t="s">
        <v>12</v>
      </c>
      <c r="D193" s="6" t="s">
        <v>207</v>
      </c>
      <c r="E193" s="6" t="s">
        <v>129</v>
      </c>
      <c r="F193" s="6"/>
      <c r="G193" s="151">
        <v>100</v>
      </c>
      <c r="H193" s="31">
        <f aca="true" t="shared" si="36" ref="H193:X193">H196+H208</f>
        <v>0</v>
      </c>
      <c r="I193" s="31">
        <f t="shared" si="36"/>
        <v>0</v>
      </c>
      <c r="J193" s="31">
        <f t="shared" si="36"/>
        <v>0</v>
      </c>
      <c r="K193" s="31">
        <f t="shared" si="36"/>
        <v>0</v>
      </c>
      <c r="L193" s="31">
        <f t="shared" si="36"/>
        <v>0</v>
      </c>
      <c r="M193" s="31">
        <f t="shared" si="36"/>
        <v>0</v>
      </c>
      <c r="N193" s="31">
        <f t="shared" si="36"/>
        <v>0</v>
      </c>
      <c r="O193" s="31">
        <f t="shared" si="36"/>
        <v>0</v>
      </c>
      <c r="P193" s="31">
        <f t="shared" si="36"/>
        <v>0</v>
      </c>
      <c r="Q193" s="31">
        <f t="shared" si="36"/>
        <v>0</v>
      </c>
      <c r="R193" s="31">
        <f t="shared" si="36"/>
        <v>0</v>
      </c>
      <c r="S193" s="31">
        <f t="shared" si="36"/>
        <v>0</v>
      </c>
      <c r="T193" s="31">
        <f t="shared" si="36"/>
        <v>0</v>
      </c>
      <c r="U193" s="31">
        <f t="shared" si="36"/>
        <v>0</v>
      </c>
      <c r="V193" s="31">
        <f t="shared" si="36"/>
        <v>0</v>
      </c>
      <c r="W193" s="31">
        <f t="shared" si="36"/>
        <v>0</v>
      </c>
      <c r="X193" s="66">
        <f t="shared" si="36"/>
        <v>5468.4002</v>
      </c>
      <c r="Y193" s="59">
        <f>X193/G193*100</f>
        <v>5468.4002</v>
      </c>
    </row>
    <row r="194" spans="1:25" ht="32.25" outlineLevel="3" thickBot="1">
      <c r="A194" s="5" t="s">
        <v>340</v>
      </c>
      <c r="B194" s="21">
        <v>951</v>
      </c>
      <c r="C194" s="6" t="s">
        <v>12</v>
      </c>
      <c r="D194" s="6" t="s">
        <v>341</v>
      </c>
      <c r="E194" s="6" t="s">
        <v>129</v>
      </c>
      <c r="F194" s="6"/>
      <c r="G194" s="151">
        <v>370.077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32.25" outlineLevel="3" thickBot="1">
      <c r="A195" s="5" t="s">
        <v>336</v>
      </c>
      <c r="B195" s="21">
        <v>951</v>
      </c>
      <c r="C195" s="6" t="s">
        <v>12</v>
      </c>
      <c r="D195" s="6" t="s">
        <v>337</v>
      </c>
      <c r="E195" s="6" t="s">
        <v>129</v>
      </c>
      <c r="F195" s="6"/>
      <c r="G195" s="151">
        <v>84.735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5.25" customHeight="1" outlineLevel="3" thickBot="1">
      <c r="A196" s="96" t="s">
        <v>131</v>
      </c>
      <c r="B196" s="92">
        <v>951</v>
      </c>
      <c r="C196" s="93" t="s">
        <v>12</v>
      </c>
      <c r="D196" s="93" t="s">
        <v>208</v>
      </c>
      <c r="E196" s="93" t="s">
        <v>5</v>
      </c>
      <c r="F196" s="93"/>
      <c r="G196" s="16">
        <f>G197</f>
        <v>210</v>
      </c>
      <c r="H196" s="32">
        <f aca="true" t="shared" si="37" ref="H196:X196">H197</f>
        <v>0</v>
      </c>
      <c r="I196" s="32">
        <f t="shared" si="37"/>
        <v>0</v>
      </c>
      <c r="J196" s="32">
        <f t="shared" si="37"/>
        <v>0</v>
      </c>
      <c r="K196" s="32">
        <f t="shared" si="37"/>
        <v>0</v>
      </c>
      <c r="L196" s="32">
        <f t="shared" si="37"/>
        <v>0</v>
      </c>
      <c r="M196" s="32">
        <f t="shared" si="37"/>
        <v>0</v>
      </c>
      <c r="N196" s="32">
        <f t="shared" si="37"/>
        <v>0</v>
      </c>
      <c r="O196" s="32">
        <f t="shared" si="37"/>
        <v>0</v>
      </c>
      <c r="P196" s="32">
        <f t="shared" si="37"/>
        <v>0</v>
      </c>
      <c r="Q196" s="32">
        <f t="shared" si="37"/>
        <v>0</v>
      </c>
      <c r="R196" s="32">
        <f t="shared" si="37"/>
        <v>0</v>
      </c>
      <c r="S196" s="32">
        <f t="shared" si="37"/>
        <v>0</v>
      </c>
      <c r="T196" s="32">
        <f t="shared" si="37"/>
        <v>0</v>
      </c>
      <c r="U196" s="32">
        <f t="shared" si="37"/>
        <v>0</v>
      </c>
      <c r="V196" s="32">
        <f t="shared" si="37"/>
        <v>0</v>
      </c>
      <c r="W196" s="32">
        <f t="shared" si="37"/>
        <v>0</v>
      </c>
      <c r="X196" s="67">
        <f t="shared" si="37"/>
        <v>468.4002</v>
      </c>
      <c r="Y196" s="59">
        <f>X196/G196*100</f>
        <v>223.04771428571425</v>
      </c>
    </row>
    <row r="197" spans="1:25" ht="48" outlineLevel="5" thickBot="1">
      <c r="A197" s="5" t="s">
        <v>209</v>
      </c>
      <c r="B197" s="21">
        <v>951</v>
      </c>
      <c r="C197" s="6" t="s">
        <v>12</v>
      </c>
      <c r="D197" s="6" t="s">
        <v>210</v>
      </c>
      <c r="E197" s="6" t="s">
        <v>5</v>
      </c>
      <c r="F197" s="6"/>
      <c r="G197" s="7">
        <f>G198</f>
        <v>210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468.4002</v>
      </c>
      <c r="Y197" s="59">
        <f>X197/G197*100</f>
        <v>223.04771428571425</v>
      </c>
    </row>
    <row r="198" spans="1:25" ht="32.25" outlineLevel="5" thickBot="1">
      <c r="A198" s="90" t="s">
        <v>107</v>
      </c>
      <c r="B198" s="94">
        <v>951</v>
      </c>
      <c r="C198" s="95" t="s">
        <v>12</v>
      </c>
      <c r="D198" s="95" t="s">
        <v>210</v>
      </c>
      <c r="E198" s="95" t="s">
        <v>101</v>
      </c>
      <c r="F198" s="95"/>
      <c r="G198" s="100">
        <f>G199</f>
        <v>210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90" t="s">
        <v>109</v>
      </c>
      <c r="B199" s="94">
        <v>951</v>
      </c>
      <c r="C199" s="95" t="s">
        <v>12</v>
      </c>
      <c r="D199" s="95" t="s">
        <v>210</v>
      </c>
      <c r="E199" s="95" t="s">
        <v>103</v>
      </c>
      <c r="F199" s="95"/>
      <c r="G199" s="100">
        <v>210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19.5" outlineLevel="5" thickBot="1">
      <c r="A200" s="110" t="s">
        <v>59</v>
      </c>
      <c r="B200" s="18">
        <v>951</v>
      </c>
      <c r="C200" s="14" t="s">
        <v>51</v>
      </c>
      <c r="D200" s="14" t="s">
        <v>6</v>
      </c>
      <c r="E200" s="14" t="s">
        <v>5</v>
      </c>
      <c r="F200" s="14"/>
      <c r="G200" s="15">
        <f>G201</f>
        <v>1995.72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5" thickBot="1">
      <c r="A201" s="8" t="s">
        <v>34</v>
      </c>
      <c r="B201" s="19">
        <v>951</v>
      </c>
      <c r="C201" s="9" t="s">
        <v>13</v>
      </c>
      <c r="D201" s="9" t="s">
        <v>6</v>
      </c>
      <c r="E201" s="9" t="s">
        <v>5</v>
      </c>
      <c r="F201" s="9"/>
      <c r="G201" s="10">
        <f>G207+G202</f>
        <v>1995.72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114" t="s">
        <v>158</v>
      </c>
      <c r="B202" s="19">
        <v>951</v>
      </c>
      <c r="C202" s="9" t="s">
        <v>13</v>
      </c>
      <c r="D202" s="9" t="s">
        <v>159</v>
      </c>
      <c r="E202" s="9" t="s">
        <v>5</v>
      </c>
      <c r="F202" s="9"/>
      <c r="G202" s="10">
        <f>G203</f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5" thickBot="1">
      <c r="A203" s="114" t="s">
        <v>160</v>
      </c>
      <c r="B203" s="19">
        <v>951</v>
      </c>
      <c r="C203" s="9" t="s">
        <v>13</v>
      </c>
      <c r="D203" s="9" t="s">
        <v>161</v>
      </c>
      <c r="E203" s="9" t="s">
        <v>5</v>
      </c>
      <c r="F203" s="9"/>
      <c r="G203" s="10">
        <f>G204</f>
        <v>0.31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48" outlineLevel="5" thickBot="1">
      <c r="A204" s="116" t="s">
        <v>308</v>
      </c>
      <c r="B204" s="92">
        <v>951</v>
      </c>
      <c r="C204" s="93" t="s">
        <v>13</v>
      </c>
      <c r="D204" s="93" t="s">
        <v>307</v>
      </c>
      <c r="E204" s="93" t="s">
        <v>5</v>
      </c>
      <c r="F204" s="93"/>
      <c r="G204" s="16">
        <f>G205</f>
        <v>0.31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5" thickBot="1">
      <c r="A205" s="5" t="s">
        <v>107</v>
      </c>
      <c r="B205" s="21">
        <v>951</v>
      </c>
      <c r="C205" s="6" t="s">
        <v>13</v>
      </c>
      <c r="D205" s="6" t="s">
        <v>307</v>
      </c>
      <c r="E205" s="6" t="s">
        <v>101</v>
      </c>
      <c r="F205" s="6"/>
      <c r="G205" s="7">
        <f>G206</f>
        <v>0.31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16.5" outlineLevel="5" thickBot="1">
      <c r="A206" s="90" t="s">
        <v>99</v>
      </c>
      <c r="B206" s="94">
        <v>951</v>
      </c>
      <c r="C206" s="95" t="s">
        <v>13</v>
      </c>
      <c r="D206" s="95" t="s">
        <v>307</v>
      </c>
      <c r="E206" s="95" t="s">
        <v>96</v>
      </c>
      <c r="F206" s="95"/>
      <c r="G206" s="100">
        <v>0.31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16.5" outlineLevel="5" thickBot="1">
      <c r="A207" s="13" t="s">
        <v>211</v>
      </c>
      <c r="B207" s="19">
        <v>951</v>
      </c>
      <c r="C207" s="11" t="s">
        <v>13</v>
      </c>
      <c r="D207" s="11" t="s">
        <v>6</v>
      </c>
      <c r="E207" s="11" t="s">
        <v>5</v>
      </c>
      <c r="F207" s="11"/>
      <c r="G207" s="12">
        <f>G208</f>
        <v>1995.41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4" thickBot="1">
      <c r="A208" s="96" t="s">
        <v>134</v>
      </c>
      <c r="B208" s="92">
        <v>951</v>
      </c>
      <c r="C208" s="93" t="s">
        <v>13</v>
      </c>
      <c r="D208" s="93" t="s">
        <v>353</v>
      </c>
      <c r="E208" s="93" t="s">
        <v>5</v>
      </c>
      <c r="F208" s="93"/>
      <c r="G208" s="16">
        <f>G209</f>
        <v>1995.41</v>
      </c>
      <c r="H208" s="32">
        <f aca="true" t="shared" si="38" ref="H208:X208">H209+H210</f>
        <v>0</v>
      </c>
      <c r="I208" s="32">
        <f t="shared" si="38"/>
        <v>0</v>
      </c>
      <c r="J208" s="32">
        <f t="shared" si="38"/>
        <v>0</v>
      </c>
      <c r="K208" s="32">
        <f t="shared" si="38"/>
        <v>0</v>
      </c>
      <c r="L208" s="32">
        <f t="shared" si="38"/>
        <v>0</v>
      </c>
      <c r="M208" s="32">
        <f t="shared" si="38"/>
        <v>0</v>
      </c>
      <c r="N208" s="32">
        <f t="shared" si="38"/>
        <v>0</v>
      </c>
      <c r="O208" s="32">
        <f t="shared" si="38"/>
        <v>0</v>
      </c>
      <c r="P208" s="32">
        <f t="shared" si="38"/>
        <v>0</v>
      </c>
      <c r="Q208" s="32">
        <f t="shared" si="38"/>
        <v>0</v>
      </c>
      <c r="R208" s="32">
        <f t="shared" si="38"/>
        <v>0</v>
      </c>
      <c r="S208" s="32">
        <f t="shared" si="38"/>
        <v>0</v>
      </c>
      <c r="T208" s="32">
        <f t="shared" si="38"/>
        <v>0</v>
      </c>
      <c r="U208" s="32">
        <f t="shared" si="38"/>
        <v>0</v>
      </c>
      <c r="V208" s="32">
        <f t="shared" si="38"/>
        <v>0</v>
      </c>
      <c r="W208" s="32">
        <f t="shared" si="38"/>
        <v>0</v>
      </c>
      <c r="X208" s="32">
        <f t="shared" si="38"/>
        <v>5000</v>
      </c>
      <c r="Y208" s="59">
        <f>X208/G208*100</f>
        <v>250.57506978515693</v>
      </c>
    </row>
    <row r="209" spans="1:25" ht="67.5" customHeight="1" outlineLevel="5" thickBot="1">
      <c r="A209" s="5" t="s">
        <v>352</v>
      </c>
      <c r="B209" s="21">
        <v>951</v>
      </c>
      <c r="C209" s="6" t="s">
        <v>13</v>
      </c>
      <c r="D209" s="6" t="s">
        <v>354</v>
      </c>
      <c r="E209" s="6" t="s">
        <v>5</v>
      </c>
      <c r="F209" s="6"/>
      <c r="G209" s="7">
        <f>G210</f>
        <v>1995.41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0</v>
      </c>
      <c r="Y209" s="59">
        <f>X209/G209*100</f>
        <v>0</v>
      </c>
    </row>
    <row r="210" spans="1:25" ht="16.5" outlineLevel="5" thickBot="1">
      <c r="A210" s="90" t="s">
        <v>133</v>
      </c>
      <c r="B210" s="94">
        <v>951</v>
      </c>
      <c r="C210" s="95" t="s">
        <v>13</v>
      </c>
      <c r="D210" s="95" t="s">
        <v>354</v>
      </c>
      <c r="E210" s="95" t="s">
        <v>132</v>
      </c>
      <c r="F210" s="95"/>
      <c r="G210" s="100">
        <v>1995.41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5000</v>
      </c>
      <c r="Y210" s="59">
        <f>X210/G210*100</f>
        <v>250.57506978515693</v>
      </c>
    </row>
    <row r="211" spans="1:25" ht="19.5" outlineLevel="5" thickBot="1">
      <c r="A211" s="110" t="s">
        <v>50</v>
      </c>
      <c r="B211" s="18">
        <v>951</v>
      </c>
      <c r="C211" s="14" t="s">
        <v>49</v>
      </c>
      <c r="D211" s="14" t="s">
        <v>6</v>
      </c>
      <c r="E211" s="14" t="s">
        <v>5</v>
      </c>
      <c r="F211" s="14"/>
      <c r="G211" s="15">
        <f>G212+G217+G222</f>
        <v>10661.72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16.5" outlineLevel="5" thickBot="1">
      <c r="A212" s="126" t="s">
        <v>40</v>
      </c>
      <c r="B212" s="18">
        <v>951</v>
      </c>
      <c r="C212" s="39" t="s">
        <v>20</v>
      </c>
      <c r="D212" s="39" t="s">
        <v>6</v>
      </c>
      <c r="E212" s="39" t="s">
        <v>5</v>
      </c>
      <c r="F212" s="39"/>
      <c r="G212" s="121">
        <f>G213</f>
        <v>9331.8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6" thickBot="1">
      <c r="A213" s="80" t="s">
        <v>329</v>
      </c>
      <c r="B213" s="19">
        <v>951</v>
      </c>
      <c r="C213" s="9" t="s">
        <v>20</v>
      </c>
      <c r="D213" s="9" t="s">
        <v>212</v>
      </c>
      <c r="E213" s="9" t="s">
        <v>5</v>
      </c>
      <c r="F213" s="9"/>
      <c r="G213" s="10">
        <f>G214</f>
        <v>9331.8</v>
      </c>
      <c r="H213" s="29">
        <f aca="true" t="shared" si="39" ref="H213:X213">H220+H225</f>
        <v>0</v>
      </c>
      <c r="I213" s="29">
        <f t="shared" si="39"/>
        <v>0</v>
      </c>
      <c r="J213" s="29">
        <f t="shared" si="39"/>
        <v>0</v>
      </c>
      <c r="K213" s="29">
        <f t="shared" si="39"/>
        <v>0</v>
      </c>
      <c r="L213" s="29">
        <f t="shared" si="39"/>
        <v>0</v>
      </c>
      <c r="M213" s="29">
        <f t="shared" si="39"/>
        <v>0</v>
      </c>
      <c r="N213" s="29">
        <f t="shared" si="39"/>
        <v>0</v>
      </c>
      <c r="O213" s="29">
        <f t="shared" si="39"/>
        <v>0</v>
      </c>
      <c r="P213" s="29">
        <f t="shared" si="39"/>
        <v>0</v>
      </c>
      <c r="Q213" s="29">
        <f t="shared" si="39"/>
        <v>0</v>
      </c>
      <c r="R213" s="29">
        <f t="shared" si="39"/>
        <v>0</v>
      </c>
      <c r="S213" s="29">
        <f t="shared" si="39"/>
        <v>0</v>
      </c>
      <c r="T213" s="29">
        <f t="shared" si="39"/>
        <v>0</v>
      </c>
      <c r="U213" s="29">
        <f t="shared" si="39"/>
        <v>0</v>
      </c>
      <c r="V213" s="29">
        <f t="shared" si="39"/>
        <v>0</v>
      </c>
      <c r="W213" s="29">
        <f t="shared" si="39"/>
        <v>0</v>
      </c>
      <c r="X213" s="73">
        <f t="shared" si="39"/>
        <v>1409.01825</v>
      </c>
      <c r="Y213" s="59">
        <f>X213/G213*100</f>
        <v>15.099104674339358</v>
      </c>
    </row>
    <row r="214" spans="1:25" ht="32.25" outlineLevel="6" thickBot="1">
      <c r="A214" s="127" t="s">
        <v>213</v>
      </c>
      <c r="B214" s="134">
        <v>951</v>
      </c>
      <c r="C214" s="93" t="s">
        <v>20</v>
      </c>
      <c r="D214" s="93" t="s">
        <v>214</v>
      </c>
      <c r="E214" s="93" t="s">
        <v>5</v>
      </c>
      <c r="F214" s="97"/>
      <c r="G214" s="16">
        <f>G215</f>
        <v>9331.8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19.5" outlineLevel="6" thickBot="1">
      <c r="A215" s="5" t="s">
        <v>136</v>
      </c>
      <c r="B215" s="21">
        <v>951</v>
      </c>
      <c r="C215" s="6" t="s">
        <v>20</v>
      </c>
      <c r="D215" s="6" t="s">
        <v>214</v>
      </c>
      <c r="E215" s="6" t="s">
        <v>5</v>
      </c>
      <c r="F215" s="78"/>
      <c r="G215" s="7">
        <f>G216</f>
        <v>9331.8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48" outlineLevel="6" thickBot="1">
      <c r="A216" s="98" t="s">
        <v>330</v>
      </c>
      <c r="B216" s="136">
        <v>951</v>
      </c>
      <c r="C216" s="95" t="s">
        <v>20</v>
      </c>
      <c r="D216" s="95" t="s">
        <v>214</v>
      </c>
      <c r="E216" s="95" t="s">
        <v>92</v>
      </c>
      <c r="F216" s="99"/>
      <c r="G216" s="100">
        <v>9331.8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3"/>
      <c r="Y216" s="59"/>
    </row>
    <row r="217" spans="1:25" ht="32.25" outlineLevel="6" thickBot="1">
      <c r="A217" s="126" t="s">
        <v>61</v>
      </c>
      <c r="B217" s="18">
        <v>951</v>
      </c>
      <c r="C217" s="39" t="s">
        <v>60</v>
      </c>
      <c r="D217" s="39" t="s">
        <v>6</v>
      </c>
      <c r="E217" s="39" t="s">
        <v>5</v>
      </c>
      <c r="F217" s="39"/>
      <c r="G217" s="121">
        <f>G218</f>
        <v>34.1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3"/>
      <c r="Y217" s="59"/>
    </row>
    <row r="218" spans="1:25" ht="32.25" outlineLevel="6" thickBot="1">
      <c r="A218" s="8" t="s">
        <v>137</v>
      </c>
      <c r="B218" s="19">
        <v>951</v>
      </c>
      <c r="C218" s="9" t="s">
        <v>60</v>
      </c>
      <c r="D218" s="9" t="s">
        <v>215</v>
      </c>
      <c r="E218" s="9" t="s">
        <v>5</v>
      </c>
      <c r="F218" s="9"/>
      <c r="G218" s="10">
        <f>G219</f>
        <v>34.1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3"/>
      <c r="Y218" s="59"/>
    </row>
    <row r="219" spans="1:25" ht="48" outlineLevel="6" thickBot="1">
      <c r="A219" s="116" t="s">
        <v>216</v>
      </c>
      <c r="B219" s="92">
        <v>951</v>
      </c>
      <c r="C219" s="93" t="s">
        <v>60</v>
      </c>
      <c r="D219" s="93" t="s">
        <v>217</v>
      </c>
      <c r="E219" s="93" t="s">
        <v>5</v>
      </c>
      <c r="F219" s="93"/>
      <c r="G219" s="16">
        <f>G220</f>
        <v>34.1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3"/>
      <c r="Y219" s="59"/>
    </row>
    <row r="220" spans="1:25" ht="32.25" outlineLevel="6" thickBot="1">
      <c r="A220" s="5" t="s">
        <v>107</v>
      </c>
      <c r="B220" s="21">
        <v>951</v>
      </c>
      <c r="C220" s="6" t="s">
        <v>60</v>
      </c>
      <c r="D220" s="6" t="s">
        <v>217</v>
      </c>
      <c r="E220" s="6" t="s">
        <v>101</v>
      </c>
      <c r="F220" s="6"/>
      <c r="G220" s="7">
        <f>G221</f>
        <v>34.1</v>
      </c>
      <c r="H220" s="10">
        <f aca="true" t="shared" si="40" ref="H220:X221">H221</f>
        <v>0</v>
      </c>
      <c r="I220" s="10">
        <f t="shared" si="40"/>
        <v>0</v>
      </c>
      <c r="J220" s="10">
        <f t="shared" si="40"/>
        <v>0</v>
      </c>
      <c r="K220" s="10">
        <f t="shared" si="40"/>
        <v>0</v>
      </c>
      <c r="L220" s="10">
        <f t="shared" si="40"/>
        <v>0</v>
      </c>
      <c r="M220" s="10">
        <f t="shared" si="40"/>
        <v>0</v>
      </c>
      <c r="N220" s="10">
        <f t="shared" si="40"/>
        <v>0</v>
      </c>
      <c r="O220" s="10">
        <f t="shared" si="40"/>
        <v>0</v>
      </c>
      <c r="P220" s="10">
        <f t="shared" si="40"/>
        <v>0</v>
      </c>
      <c r="Q220" s="10">
        <f t="shared" si="40"/>
        <v>0</v>
      </c>
      <c r="R220" s="10">
        <f t="shared" si="40"/>
        <v>0</v>
      </c>
      <c r="S220" s="10">
        <f t="shared" si="40"/>
        <v>0</v>
      </c>
      <c r="T220" s="10">
        <f t="shared" si="40"/>
        <v>0</v>
      </c>
      <c r="U220" s="10">
        <f t="shared" si="40"/>
        <v>0</v>
      </c>
      <c r="V220" s="10">
        <f t="shared" si="40"/>
        <v>0</v>
      </c>
      <c r="W220" s="10">
        <f t="shared" si="40"/>
        <v>0</v>
      </c>
      <c r="X220" s="66">
        <f t="shared" si="40"/>
        <v>0</v>
      </c>
      <c r="Y220" s="59">
        <f>X220/G220*100</f>
        <v>0</v>
      </c>
    </row>
    <row r="221" spans="1:25" ht="32.25" outlineLevel="6" thickBot="1">
      <c r="A221" s="90" t="s">
        <v>109</v>
      </c>
      <c r="B221" s="94">
        <v>951</v>
      </c>
      <c r="C221" s="95" t="s">
        <v>60</v>
      </c>
      <c r="D221" s="95" t="s">
        <v>217</v>
      </c>
      <c r="E221" s="95" t="s">
        <v>103</v>
      </c>
      <c r="F221" s="95"/>
      <c r="G221" s="100">
        <v>34.1</v>
      </c>
      <c r="H221" s="12">
        <f t="shared" si="40"/>
        <v>0</v>
      </c>
      <c r="I221" s="12">
        <f t="shared" si="40"/>
        <v>0</v>
      </c>
      <c r="J221" s="12">
        <f t="shared" si="40"/>
        <v>0</v>
      </c>
      <c r="K221" s="12">
        <f t="shared" si="40"/>
        <v>0</v>
      </c>
      <c r="L221" s="12">
        <f t="shared" si="40"/>
        <v>0</v>
      </c>
      <c r="M221" s="12">
        <f t="shared" si="40"/>
        <v>0</v>
      </c>
      <c r="N221" s="12">
        <f t="shared" si="40"/>
        <v>0</v>
      </c>
      <c r="O221" s="12">
        <f t="shared" si="40"/>
        <v>0</v>
      </c>
      <c r="P221" s="12">
        <f t="shared" si="40"/>
        <v>0</v>
      </c>
      <c r="Q221" s="12">
        <f t="shared" si="40"/>
        <v>0</v>
      </c>
      <c r="R221" s="12">
        <f t="shared" si="40"/>
        <v>0</v>
      </c>
      <c r="S221" s="12">
        <f t="shared" si="40"/>
        <v>0</v>
      </c>
      <c r="T221" s="12">
        <f t="shared" si="40"/>
        <v>0</v>
      </c>
      <c r="U221" s="12">
        <f t="shared" si="40"/>
        <v>0</v>
      </c>
      <c r="V221" s="12">
        <f t="shared" si="40"/>
        <v>0</v>
      </c>
      <c r="W221" s="12">
        <f t="shared" si="40"/>
        <v>0</v>
      </c>
      <c r="X221" s="67">
        <f t="shared" si="40"/>
        <v>0</v>
      </c>
      <c r="Y221" s="59">
        <f>X221/G221*100</f>
        <v>0</v>
      </c>
    </row>
    <row r="222" spans="1:25" ht="19.5" outlineLevel="6" thickBot="1">
      <c r="A222" s="126" t="s">
        <v>35</v>
      </c>
      <c r="B222" s="18">
        <v>951</v>
      </c>
      <c r="C222" s="39" t="s">
        <v>14</v>
      </c>
      <c r="D222" s="39" t="s">
        <v>6</v>
      </c>
      <c r="E222" s="39" t="s">
        <v>5</v>
      </c>
      <c r="F222" s="39"/>
      <c r="G222" s="121">
        <f>G223</f>
        <v>1295.82</v>
      </c>
      <c r="H222" s="2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42"/>
      <c r="X222" s="65">
        <v>0</v>
      </c>
      <c r="Y222" s="59">
        <f>X222/G222*100</f>
        <v>0</v>
      </c>
    </row>
    <row r="223" spans="1:25" ht="32.25" outlineLevel="6" thickBot="1">
      <c r="A223" s="114" t="s">
        <v>158</v>
      </c>
      <c r="B223" s="19">
        <v>951</v>
      </c>
      <c r="C223" s="9" t="s">
        <v>14</v>
      </c>
      <c r="D223" s="9" t="s">
        <v>159</v>
      </c>
      <c r="E223" s="9" t="s">
        <v>5</v>
      </c>
      <c r="F223" s="9"/>
      <c r="G223" s="10">
        <f>G224</f>
        <v>1295.82</v>
      </c>
      <c r="H223" s="77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5"/>
      <c r="Y223" s="59"/>
    </row>
    <row r="224" spans="1:25" ht="32.25" outlineLevel="6" thickBot="1">
      <c r="A224" s="114" t="s">
        <v>160</v>
      </c>
      <c r="B224" s="19">
        <v>951</v>
      </c>
      <c r="C224" s="11" t="s">
        <v>14</v>
      </c>
      <c r="D224" s="11" t="s">
        <v>161</v>
      </c>
      <c r="E224" s="11" t="s">
        <v>5</v>
      </c>
      <c r="F224" s="11"/>
      <c r="G224" s="12">
        <f>G225</f>
        <v>1295.82</v>
      </c>
      <c r="H224" s="77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5"/>
      <c r="Y224" s="59"/>
    </row>
    <row r="225" spans="1:25" ht="48" outlineLevel="6" thickBot="1">
      <c r="A225" s="115" t="s">
        <v>327</v>
      </c>
      <c r="B225" s="132">
        <v>951</v>
      </c>
      <c r="C225" s="93" t="s">
        <v>14</v>
      </c>
      <c r="D225" s="93" t="s">
        <v>164</v>
      </c>
      <c r="E225" s="93" t="s">
        <v>5</v>
      </c>
      <c r="F225" s="93"/>
      <c r="G225" s="16">
        <f>G226+G229</f>
        <v>1295.82</v>
      </c>
      <c r="H225" s="31">
        <f aca="true" t="shared" si="41" ref="H225:X227">H226</f>
        <v>0</v>
      </c>
      <c r="I225" s="31">
        <f t="shared" si="41"/>
        <v>0</v>
      </c>
      <c r="J225" s="31">
        <f t="shared" si="41"/>
        <v>0</v>
      </c>
      <c r="K225" s="31">
        <f t="shared" si="41"/>
        <v>0</v>
      </c>
      <c r="L225" s="31">
        <f t="shared" si="41"/>
        <v>0</v>
      </c>
      <c r="M225" s="31">
        <f t="shared" si="41"/>
        <v>0</v>
      </c>
      <c r="N225" s="31">
        <f t="shared" si="41"/>
        <v>0</v>
      </c>
      <c r="O225" s="31">
        <f t="shared" si="41"/>
        <v>0</v>
      </c>
      <c r="P225" s="31">
        <f t="shared" si="41"/>
        <v>0</v>
      </c>
      <c r="Q225" s="31">
        <f t="shared" si="41"/>
        <v>0</v>
      </c>
      <c r="R225" s="31">
        <f t="shared" si="41"/>
        <v>0</v>
      </c>
      <c r="S225" s="31">
        <f t="shared" si="41"/>
        <v>0</v>
      </c>
      <c r="T225" s="31">
        <f t="shared" si="41"/>
        <v>0</v>
      </c>
      <c r="U225" s="31">
        <f t="shared" si="41"/>
        <v>0</v>
      </c>
      <c r="V225" s="31">
        <f t="shared" si="41"/>
        <v>0</v>
      </c>
      <c r="W225" s="31">
        <f t="shared" si="41"/>
        <v>0</v>
      </c>
      <c r="X225" s="66">
        <f t="shared" si="41"/>
        <v>1409.01825</v>
      </c>
      <c r="Y225" s="59">
        <f>X225/G225*100</f>
        <v>108.73564615455851</v>
      </c>
    </row>
    <row r="226" spans="1:25" ht="32.25" outlineLevel="6" thickBot="1">
      <c r="A226" s="5" t="s">
        <v>98</v>
      </c>
      <c r="B226" s="21">
        <v>951</v>
      </c>
      <c r="C226" s="6" t="s">
        <v>14</v>
      </c>
      <c r="D226" s="6" t="s">
        <v>164</v>
      </c>
      <c r="E226" s="6" t="s">
        <v>95</v>
      </c>
      <c r="F226" s="6"/>
      <c r="G226" s="7">
        <f>G227+G228</f>
        <v>1295.82</v>
      </c>
      <c r="H226" s="32">
        <f t="shared" si="41"/>
        <v>0</v>
      </c>
      <c r="I226" s="32">
        <f t="shared" si="41"/>
        <v>0</v>
      </c>
      <c r="J226" s="32">
        <f t="shared" si="41"/>
        <v>0</v>
      </c>
      <c r="K226" s="32">
        <f t="shared" si="41"/>
        <v>0</v>
      </c>
      <c r="L226" s="32">
        <f t="shared" si="41"/>
        <v>0</v>
      </c>
      <c r="M226" s="32">
        <f t="shared" si="41"/>
        <v>0</v>
      </c>
      <c r="N226" s="32">
        <f t="shared" si="41"/>
        <v>0</v>
      </c>
      <c r="O226" s="32">
        <f t="shared" si="41"/>
        <v>0</v>
      </c>
      <c r="P226" s="32">
        <f t="shared" si="41"/>
        <v>0</v>
      </c>
      <c r="Q226" s="32">
        <f t="shared" si="41"/>
        <v>0</v>
      </c>
      <c r="R226" s="32">
        <f t="shared" si="41"/>
        <v>0</v>
      </c>
      <c r="S226" s="32">
        <f t="shared" si="41"/>
        <v>0</v>
      </c>
      <c r="T226" s="32">
        <f t="shared" si="41"/>
        <v>0</v>
      </c>
      <c r="U226" s="32">
        <f t="shared" si="41"/>
        <v>0</v>
      </c>
      <c r="V226" s="32">
        <f t="shared" si="41"/>
        <v>0</v>
      </c>
      <c r="W226" s="32">
        <f t="shared" si="41"/>
        <v>0</v>
      </c>
      <c r="X226" s="67">
        <f t="shared" si="41"/>
        <v>1409.01825</v>
      </c>
      <c r="Y226" s="59">
        <f>X226/G226*100</f>
        <v>108.73564615455851</v>
      </c>
    </row>
    <row r="227" spans="1:25" ht="16.5" outlineLevel="6" thickBot="1">
      <c r="A227" s="90" t="s">
        <v>99</v>
      </c>
      <c r="B227" s="94">
        <v>951</v>
      </c>
      <c r="C227" s="95" t="s">
        <v>14</v>
      </c>
      <c r="D227" s="95" t="s">
        <v>164</v>
      </c>
      <c r="E227" s="95" t="s">
        <v>96</v>
      </c>
      <c r="F227" s="95"/>
      <c r="G227" s="100">
        <v>1295.82</v>
      </c>
      <c r="H227" s="34">
        <f t="shared" si="41"/>
        <v>0</v>
      </c>
      <c r="I227" s="34">
        <f t="shared" si="41"/>
        <v>0</v>
      </c>
      <c r="J227" s="34">
        <f t="shared" si="41"/>
        <v>0</v>
      </c>
      <c r="K227" s="34">
        <f t="shared" si="41"/>
        <v>0</v>
      </c>
      <c r="L227" s="34">
        <f t="shared" si="41"/>
        <v>0</v>
      </c>
      <c r="M227" s="34">
        <f t="shared" si="41"/>
        <v>0</v>
      </c>
      <c r="N227" s="34">
        <f t="shared" si="41"/>
        <v>0</v>
      </c>
      <c r="O227" s="34">
        <f t="shared" si="41"/>
        <v>0</v>
      </c>
      <c r="P227" s="34">
        <f t="shared" si="41"/>
        <v>0</v>
      </c>
      <c r="Q227" s="34">
        <f t="shared" si="41"/>
        <v>0</v>
      </c>
      <c r="R227" s="34">
        <f t="shared" si="41"/>
        <v>0</v>
      </c>
      <c r="S227" s="34">
        <f t="shared" si="41"/>
        <v>0</v>
      </c>
      <c r="T227" s="34">
        <f t="shared" si="41"/>
        <v>0</v>
      </c>
      <c r="U227" s="34">
        <f t="shared" si="41"/>
        <v>0</v>
      </c>
      <c r="V227" s="34">
        <f t="shared" si="41"/>
        <v>0</v>
      </c>
      <c r="W227" s="34">
        <f t="shared" si="41"/>
        <v>0</v>
      </c>
      <c r="X227" s="68">
        <f t="shared" si="41"/>
        <v>1409.01825</v>
      </c>
      <c r="Y227" s="59">
        <f>X227/G227*100</f>
        <v>108.73564615455851</v>
      </c>
    </row>
    <row r="228" spans="1:25" ht="32.25" outlineLevel="6" thickBot="1">
      <c r="A228" s="90" t="s">
        <v>100</v>
      </c>
      <c r="B228" s="94">
        <v>951</v>
      </c>
      <c r="C228" s="95" t="s">
        <v>14</v>
      </c>
      <c r="D228" s="95" t="s">
        <v>164</v>
      </c>
      <c r="E228" s="95" t="s">
        <v>97</v>
      </c>
      <c r="F228" s="95"/>
      <c r="G228" s="100">
        <v>0</v>
      </c>
      <c r="H228" s="2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2"/>
      <c r="X228" s="65">
        <v>1409.01825</v>
      </c>
      <c r="Y228" s="59" t="e">
        <f>X228/G228*100</f>
        <v>#DIV/0!</v>
      </c>
    </row>
    <row r="229" spans="1:25" ht="32.25" outlineLevel="6" thickBot="1">
      <c r="A229" s="5" t="s">
        <v>107</v>
      </c>
      <c r="B229" s="21">
        <v>951</v>
      </c>
      <c r="C229" s="6" t="s">
        <v>14</v>
      </c>
      <c r="D229" s="6" t="s">
        <v>164</v>
      </c>
      <c r="E229" s="6" t="s">
        <v>101</v>
      </c>
      <c r="F229" s="6"/>
      <c r="G229" s="7">
        <f>G230</f>
        <v>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32.25" outlineLevel="6" thickBot="1">
      <c r="A230" s="90" t="s">
        <v>109</v>
      </c>
      <c r="B230" s="94">
        <v>951</v>
      </c>
      <c r="C230" s="95" t="s">
        <v>14</v>
      </c>
      <c r="D230" s="95" t="s">
        <v>164</v>
      </c>
      <c r="E230" s="95" t="s">
        <v>103</v>
      </c>
      <c r="F230" s="95"/>
      <c r="G230" s="100">
        <v>0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</row>
    <row r="231" spans="1:25" ht="19.5" outlineLevel="6" thickBot="1">
      <c r="A231" s="110" t="s">
        <v>67</v>
      </c>
      <c r="B231" s="18">
        <v>951</v>
      </c>
      <c r="C231" s="14" t="s">
        <v>48</v>
      </c>
      <c r="D231" s="14" t="s">
        <v>6</v>
      </c>
      <c r="E231" s="14" t="s">
        <v>5</v>
      </c>
      <c r="F231" s="14"/>
      <c r="G231" s="15">
        <f>G232</f>
        <v>11136.760000000002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19.5" outlineLevel="6" thickBot="1">
      <c r="A232" s="8" t="s">
        <v>36</v>
      </c>
      <c r="B232" s="19">
        <v>951</v>
      </c>
      <c r="C232" s="9" t="s">
        <v>15</v>
      </c>
      <c r="D232" s="9" t="s">
        <v>6</v>
      </c>
      <c r="E232" s="9" t="s">
        <v>5</v>
      </c>
      <c r="F232" s="9"/>
      <c r="G232" s="10">
        <f>G233+G245+G249+G253</f>
        <v>11136.760000000002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19.5" outlineLevel="6" thickBot="1">
      <c r="A233" s="13" t="s">
        <v>218</v>
      </c>
      <c r="B233" s="19">
        <v>951</v>
      </c>
      <c r="C233" s="11" t="s">
        <v>15</v>
      </c>
      <c r="D233" s="11" t="s">
        <v>219</v>
      </c>
      <c r="E233" s="11" t="s">
        <v>5</v>
      </c>
      <c r="F233" s="11"/>
      <c r="G233" s="12">
        <f>G234+G238</f>
        <v>10874.7</v>
      </c>
      <c r="H233" s="29">
        <f aca="true" t="shared" si="42" ref="H233:X233">H234</f>
        <v>0</v>
      </c>
      <c r="I233" s="29">
        <f t="shared" si="42"/>
        <v>0</v>
      </c>
      <c r="J233" s="29">
        <f t="shared" si="42"/>
        <v>0</v>
      </c>
      <c r="K233" s="29">
        <f t="shared" si="42"/>
        <v>0</v>
      </c>
      <c r="L233" s="29">
        <f t="shared" si="42"/>
        <v>0</v>
      </c>
      <c r="M233" s="29">
        <f t="shared" si="42"/>
        <v>0</v>
      </c>
      <c r="N233" s="29">
        <f t="shared" si="42"/>
        <v>0</v>
      </c>
      <c r="O233" s="29">
        <f t="shared" si="42"/>
        <v>0</v>
      </c>
      <c r="P233" s="29">
        <f t="shared" si="42"/>
        <v>0</v>
      </c>
      <c r="Q233" s="29">
        <f t="shared" si="42"/>
        <v>0</v>
      </c>
      <c r="R233" s="29">
        <f t="shared" si="42"/>
        <v>0</v>
      </c>
      <c r="S233" s="29">
        <f t="shared" si="42"/>
        <v>0</v>
      </c>
      <c r="T233" s="29">
        <f t="shared" si="42"/>
        <v>0</v>
      </c>
      <c r="U233" s="29">
        <f t="shared" si="42"/>
        <v>0</v>
      </c>
      <c r="V233" s="29">
        <f t="shared" si="42"/>
        <v>0</v>
      </c>
      <c r="W233" s="29">
        <f t="shared" si="42"/>
        <v>0</v>
      </c>
      <c r="X233" s="73">
        <f t="shared" si="42"/>
        <v>669.14176</v>
      </c>
      <c r="Y233" s="59">
        <f>X233/G233*100</f>
        <v>6.1531974215380645</v>
      </c>
    </row>
    <row r="234" spans="1:25" ht="16.5" outlineLevel="6" thickBot="1">
      <c r="A234" s="96" t="s">
        <v>141</v>
      </c>
      <c r="B234" s="92">
        <v>951</v>
      </c>
      <c r="C234" s="93" t="s">
        <v>15</v>
      </c>
      <c r="D234" s="93" t="s">
        <v>220</v>
      </c>
      <c r="E234" s="93" t="s">
        <v>5</v>
      </c>
      <c r="F234" s="93"/>
      <c r="G234" s="16">
        <f>G235</f>
        <v>0</v>
      </c>
      <c r="H234" s="10">
        <f aca="true" t="shared" si="43" ref="H234:X234">H245</f>
        <v>0</v>
      </c>
      <c r="I234" s="10">
        <f t="shared" si="43"/>
        <v>0</v>
      </c>
      <c r="J234" s="10">
        <f t="shared" si="43"/>
        <v>0</v>
      </c>
      <c r="K234" s="10">
        <f t="shared" si="43"/>
        <v>0</v>
      </c>
      <c r="L234" s="10">
        <f t="shared" si="43"/>
        <v>0</v>
      </c>
      <c r="M234" s="10">
        <f t="shared" si="43"/>
        <v>0</v>
      </c>
      <c r="N234" s="10">
        <f t="shared" si="43"/>
        <v>0</v>
      </c>
      <c r="O234" s="10">
        <f t="shared" si="43"/>
        <v>0</v>
      </c>
      <c r="P234" s="10">
        <f t="shared" si="43"/>
        <v>0</v>
      </c>
      <c r="Q234" s="10">
        <f t="shared" si="43"/>
        <v>0</v>
      </c>
      <c r="R234" s="10">
        <f t="shared" si="43"/>
        <v>0</v>
      </c>
      <c r="S234" s="10">
        <f t="shared" si="43"/>
        <v>0</v>
      </c>
      <c r="T234" s="10">
        <f t="shared" si="43"/>
        <v>0</v>
      </c>
      <c r="U234" s="10">
        <f t="shared" si="43"/>
        <v>0</v>
      </c>
      <c r="V234" s="10">
        <f t="shared" si="43"/>
        <v>0</v>
      </c>
      <c r="W234" s="10">
        <f t="shared" si="43"/>
        <v>0</v>
      </c>
      <c r="X234" s="66">
        <f t="shared" si="43"/>
        <v>669.14176</v>
      </c>
      <c r="Y234" s="59" t="e">
        <f>X234/G234*100</f>
        <v>#DIV/0!</v>
      </c>
    </row>
    <row r="235" spans="1:25" ht="32.25" outlineLevel="6" thickBot="1">
      <c r="A235" s="79" t="s">
        <v>221</v>
      </c>
      <c r="B235" s="21">
        <v>951</v>
      </c>
      <c r="C235" s="6" t="s">
        <v>15</v>
      </c>
      <c r="D235" s="6" t="s">
        <v>222</v>
      </c>
      <c r="E235" s="6" t="s">
        <v>5</v>
      </c>
      <c r="F235" s="6"/>
      <c r="G235" s="7">
        <f>G236</f>
        <v>0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32.25" outlineLevel="6" thickBot="1">
      <c r="A236" s="90" t="s">
        <v>107</v>
      </c>
      <c r="B236" s="94">
        <v>951</v>
      </c>
      <c r="C236" s="95" t="s">
        <v>15</v>
      </c>
      <c r="D236" s="95" t="s">
        <v>222</v>
      </c>
      <c r="E236" s="95" t="s">
        <v>101</v>
      </c>
      <c r="F236" s="95"/>
      <c r="G236" s="100">
        <f>G237</f>
        <v>0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32.25" outlineLevel="6" thickBot="1">
      <c r="A237" s="90" t="s">
        <v>109</v>
      </c>
      <c r="B237" s="94">
        <v>951</v>
      </c>
      <c r="C237" s="95" t="s">
        <v>15</v>
      </c>
      <c r="D237" s="95" t="s">
        <v>222</v>
      </c>
      <c r="E237" s="95" t="s">
        <v>103</v>
      </c>
      <c r="F237" s="95"/>
      <c r="G237" s="100">
        <v>0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34.5" customHeight="1" outlineLevel="6" thickBot="1">
      <c r="A238" s="116" t="s">
        <v>223</v>
      </c>
      <c r="B238" s="92">
        <v>951</v>
      </c>
      <c r="C238" s="93" t="s">
        <v>15</v>
      </c>
      <c r="D238" s="93" t="s">
        <v>224</v>
      </c>
      <c r="E238" s="93" t="s">
        <v>5</v>
      </c>
      <c r="F238" s="93"/>
      <c r="G238" s="16">
        <f>G239+G242</f>
        <v>10874.7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32.25" outlineLevel="6" thickBot="1">
      <c r="A239" s="5" t="s">
        <v>225</v>
      </c>
      <c r="B239" s="21">
        <v>951</v>
      </c>
      <c r="C239" s="6" t="s">
        <v>15</v>
      </c>
      <c r="D239" s="6" t="s">
        <v>226</v>
      </c>
      <c r="E239" s="6" t="s">
        <v>5</v>
      </c>
      <c r="F239" s="6"/>
      <c r="G239" s="7">
        <f>G240</f>
        <v>8927.1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16.5" outlineLevel="6" thickBot="1">
      <c r="A240" s="90" t="s">
        <v>136</v>
      </c>
      <c r="B240" s="94">
        <v>951</v>
      </c>
      <c r="C240" s="95" t="s">
        <v>15</v>
      </c>
      <c r="D240" s="95" t="s">
        <v>226</v>
      </c>
      <c r="E240" s="95" t="s">
        <v>135</v>
      </c>
      <c r="F240" s="95"/>
      <c r="G240" s="100">
        <f>G241</f>
        <v>8927.1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48" outlineLevel="6" thickBot="1">
      <c r="A241" s="101" t="s">
        <v>330</v>
      </c>
      <c r="B241" s="94">
        <v>951</v>
      </c>
      <c r="C241" s="95" t="s">
        <v>15</v>
      </c>
      <c r="D241" s="95" t="s">
        <v>226</v>
      </c>
      <c r="E241" s="95" t="s">
        <v>92</v>
      </c>
      <c r="F241" s="95"/>
      <c r="G241" s="100">
        <v>8927.1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66"/>
      <c r="Y241" s="59"/>
    </row>
    <row r="242" spans="1:25" ht="32.25" outlineLevel="6" thickBot="1">
      <c r="A242" s="5" t="s">
        <v>227</v>
      </c>
      <c r="B242" s="21">
        <v>951</v>
      </c>
      <c r="C242" s="6" t="s">
        <v>15</v>
      </c>
      <c r="D242" s="6" t="s">
        <v>228</v>
      </c>
      <c r="E242" s="6" t="s">
        <v>5</v>
      </c>
      <c r="F242" s="6"/>
      <c r="G242" s="7">
        <f>G243</f>
        <v>1947.6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66"/>
      <c r="Y242" s="59"/>
    </row>
    <row r="243" spans="1:25" ht="16.5" outlineLevel="6" thickBot="1">
      <c r="A243" s="90" t="s">
        <v>136</v>
      </c>
      <c r="B243" s="94">
        <v>951</v>
      </c>
      <c r="C243" s="95" t="s">
        <v>15</v>
      </c>
      <c r="D243" s="95" t="s">
        <v>228</v>
      </c>
      <c r="E243" s="95" t="s">
        <v>135</v>
      </c>
      <c r="F243" s="95"/>
      <c r="G243" s="100">
        <f>G244</f>
        <v>1947.6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66"/>
      <c r="Y243" s="59"/>
    </row>
    <row r="244" spans="1:25" ht="48" outlineLevel="6" thickBot="1">
      <c r="A244" s="101" t="s">
        <v>330</v>
      </c>
      <c r="B244" s="94">
        <v>951</v>
      </c>
      <c r="C244" s="95" t="s">
        <v>15</v>
      </c>
      <c r="D244" s="95" t="s">
        <v>228</v>
      </c>
      <c r="E244" s="95" t="s">
        <v>92</v>
      </c>
      <c r="F244" s="95"/>
      <c r="G244" s="100">
        <v>1947.6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66"/>
      <c r="Y244" s="59"/>
    </row>
    <row r="245" spans="1:25" ht="32.25" outlineLevel="6" thickBot="1">
      <c r="A245" s="8" t="s">
        <v>138</v>
      </c>
      <c r="B245" s="19">
        <v>951</v>
      </c>
      <c r="C245" s="9" t="s">
        <v>15</v>
      </c>
      <c r="D245" s="9" t="s">
        <v>229</v>
      </c>
      <c r="E245" s="9" t="s">
        <v>5</v>
      </c>
      <c r="F245" s="9"/>
      <c r="G245" s="10">
        <f>G246</f>
        <v>203.45</v>
      </c>
      <c r="H245" s="12">
        <f aca="true" t="shared" si="44" ref="H245:X245">H246</f>
        <v>0</v>
      </c>
      <c r="I245" s="12">
        <f t="shared" si="44"/>
        <v>0</v>
      </c>
      <c r="J245" s="12">
        <f t="shared" si="44"/>
        <v>0</v>
      </c>
      <c r="K245" s="12">
        <f t="shared" si="44"/>
        <v>0</v>
      </c>
      <c r="L245" s="12">
        <f t="shared" si="44"/>
        <v>0</v>
      </c>
      <c r="M245" s="12">
        <f t="shared" si="44"/>
        <v>0</v>
      </c>
      <c r="N245" s="12">
        <f t="shared" si="44"/>
        <v>0</v>
      </c>
      <c r="O245" s="12">
        <f t="shared" si="44"/>
        <v>0</v>
      </c>
      <c r="P245" s="12">
        <f t="shared" si="44"/>
        <v>0</v>
      </c>
      <c r="Q245" s="12">
        <f t="shared" si="44"/>
        <v>0</v>
      </c>
      <c r="R245" s="12">
        <f t="shared" si="44"/>
        <v>0</v>
      </c>
      <c r="S245" s="12">
        <f t="shared" si="44"/>
        <v>0</v>
      </c>
      <c r="T245" s="12">
        <f t="shared" si="44"/>
        <v>0</v>
      </c>
      <c r="U245" s="12">
        <f t="shared" si="44"/>
        <v>0</v>
      </c>
      <c r="V245" s="12">
        <f t="shared" si="44"/>
        <v>0</v>
      </c>
      <c r="W245" s="12">
        <f t="shared" si="44"/>
        <v>0</v>
      </c>
      <c r="X245" s="67">
        <f t="shared" si="44"/>
        <v>669.14176</v>
      </c>
      <c r="Y245" s="59">
        <f>X245/G245*100</f>
        <v>328.89739985254363</v>
      </c>
    </row>
    <row r="246" spans="1:25" ht="48" outlineLevel="6" thickBot="1">
      <c r="A246" s="79" t="s">
        <v>230</v>
      </c>
      <c r="B246" s="21">
        <v>951</v>
      </c>
      <c r="C246" s="6" t="s">
        <v>15</v>
      </c>
      <c r="D246" s="6" t="s">
        <v>231</v>
      </c>
      <c r="E246" s="6" t="s">
        <v>5</v>
      </c>
      <c r="F246" s="6"/>
      <c r="G246" s="7">
        <f>G247</f>
        <v>203.45</v>
      </c>
      <c r="H246" s="24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42"/>
      <c r="X246" s="65">
        <v>669.14176</v>
      </c>
      <c r="Y246" s="59">
        <f>X246/G246*100</f>
        <v>328.89739985254363</v>
      </c>
    </row>
    <row r="247" spans="1:25" ht="32.25" outlineLevel="6" thickBot="1">
      <c r="A247" s="90" t="s">
        <v>107</v>
      </c>
      <c r="B247" s="94">
        <v>951</v>
      </c>
      <c r="C247" s="95" t="s">
        <v>15</v>
      </c>
      <c r="D247" s="95" t="s">
        <v>231</v>
      </c>
      <c r="E247" s="95" t="s">
        <v>101</v>
      </c>
      <c r="F247" s="95"/>
      <c r="G247" s="100">
        <f>G248</f>
        <v>203.45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109</v>
      </c>
      <c r="B248" s="94">
        <v>951</v>
      </c>
      <c r="C248" s="95" t="s">
        <v>15</v>
      </c>
      <c r="D248" s="95" t="s">
        <v>231</v>
      </c>
      <c r="E248" s="95" t="s">
        <v>103</v>
      </c>
      <c r="F248" s="95"/>
      <c r="G248" s="100">
        <v>203.45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19.5" outlineLevel="6" thickBot="1">
      <c r="A249" s="8" t="s">
        <v>139</v>
      </c>
      <c r="B249" s="19">
        <v>951</v>
      </c>
      <c r="C249" s="9" t="s">
        <v>15</v>
      </c>
      <c r="D249" s="9" t="s">
        <v>232</v>
      </c>
      <c r="E249" s="9" t="s">
        <v>5</v>
      </c>
      <c r="F249" s="9"/>
      <c r="G249" s="10">
        <f>G250</f>
        <v>58.61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32.25" outlineLevel="6" thickBot="1">
      <c r="A250" s="79" t="s">
        <v>233</v>
      </c>
      <c r="B250" s="21">
        <v>951</v>
      </c>
      <c r="C250" s="6" t="s">
        <v>15</v>
      </c>
      <c r="D250" s="6" t="s">
        <v>234</v>
      </c>
      <c r="E250" s="6" t="s">
        <v>5</v>
      </c>
      <c r="F250" s="6"/>
      <c r="G250" s="7">
        <f>G251</f>
        <v>58.61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90" t="s">
        <v>107</v>
      </c>
      <c r="B251" s="94">
        <v>951</v>
      </c>
      <c r="C251" s="95" t="s">
        <v>15</v>
      </c>
      <c r="D251" s="95" t="s">
        <v>234</v>
      </c>
      <c r="E251" s="95" t="s">
        <v>101</v>
      </c>
      <c r="F251" s="95"/>
      <c r="G251" s="100">
        <f>G252</f>
        <v>58.61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109</v>
      </c>
      <c r="B252" s="94">
        <v>951</v>
      </c>
      <c r="C252" s="95" t="s">
        <v>15</v>
      </c>
      <c r="D252" s="95" t="s">
        <v>234</v>
      </c>
      <c r="E252" s="95" t="s">
        <v>103</v>
      </c>
      <c r="F252" s="95"/>
      <c r="G252" s="100">
        <v>58.61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8" t="s">
        <v>140</v>
      </c>
      <c r="B253" s="19">
        <v>951</v>
      </c>
      <c r="C253" s="9" t="s">
        <v>15</v>
      </c>
      <c r="D253" s="9" t="s">
        <v>235</v>
      </c>
      <c r="E253" s="9" t="s">
        <v>5</v>
      </c>
      <c r="F253" s="9"/>
      <c r="G253" s="10">
        <f>G254</f>
        <v>0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35.25" customHeight="1" outlineLevel="6" thickBot="1">
      <c r="A254" s="79" t="s">
        <v>236</v>
      </c>
      <c r="B254" s="21">
        <v>951</v>
      </c>
      <c r="C254" s="6" t="s">
        <v>15</v>
      </c>
      <c r="D254" s="6" t="s">
        <v>237</v>
      </c>
      <c r="E254" s="6" t="s">
        <v>5</v>
      </c>
      <c r="F254" s="6"/>
      <c r="G254" s="7">
        <f>G255</f>
        <v>0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32.25" outlineLevel="6" thickBot="1">
      <c r="A255" s="90" t="s">
        <v>107</v>
      </c>
      <c r="B255" s="94">
        <v>951</v>
      </c>
      <c r="C255" s="95" t="s">
        <v>15</v>
      </c>
      <c r="D255" s="95" t="s">
        <v>237</v>
      </c>
      <c r="E255" s="95" t="s">
        <v>101</v>
      </c>
      <c r="F255" s="95"/>
      <c r="G255" s="100">
        <f>G256</f>
        <v>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</row>
    <row r="256" spans="1:25" ht="32.25" outlineLevel="6" thickBot="1">
      <c r="A256" s="90" t="s">
        <v>109</v>
      </c>
      <c r="B256" s="94">
        <v>951</v>
      </c>
      <c r="C256" s="95" t="s">
        <v>15</v>
      </c>
      <c r="D256" s="95" t="s">
        <v>237</v>
      </c>
      <c r="E256" s="95" t="s">
        <v>103</v>
      </c>
      <c r="F256" s="95"/>
      <c r="G256" s="100">
        <v>0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19.5" outlineLevel="6" thickBot="1">
      <c r="A257" s="110" t="s">
        <v>47</v>
      </c>
      <c r="B257" s="18">
        <v>951</v>
      </c>
      <c r="C257" s="14" t="s">
        <v>46</v>
      </c>
      <c r="D257" s="14" t="s">
        <v>6</v>
      </c>
      <c r="E257" s="14" t="s">
        <v>5</v>
      </c>
      <c r="F257" s="14"/>
      <c r="G257" s="144">
        <f>G258+G264+G275</f>
        <v>5689.121999999999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19.5" outlineLevel="6" thickBot="1">
      <c r="A258" s="126" t="s">
        <v>37</v>
      </c>
      <c r="B258" s="18">
        <v>951</v>
      </c>
      <c r="C258" s="39" t="s">
        <v>16</v>
      </c>
      <c r="D258" s="39" t="s">
        <v>6</v>
      </c>
      <c r="E258" s="39" t="s">
        <v>5</v>
      </c>
      <c r="F258" s="39"/>
      <c r="G258" s="164">
        <f>G259</f>
        <v>492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32.25" outlineLevel="6" thickBot="1">
      <c r="A259" s="114" t="s">
        <v>158</v>
      </c>
      <c r="B259" s="19">
        <v>951</v>
      </c>
      <c r="C259" s="9" t="s">
        <v>16</v>
      </c>
      <c r="D259" s="9" t="s">
        <v>159</v>
      </c>
      <c r="E259" s="9" t="s">
        <v>5</v>
      </c>
      <c r="F259" s="9"/>
      <c r="G259" s="145">
        <f>G260</f>
        <v>492</v>
      </c>
      <c r="H259" s="29">
        <f aca="true" t="shared" si="45" ref="H259:X259">H260+H265</f>
        <v>0</v>
      </c>
      <c r="I259" s="29">
        <f t="shared" si="45"/>
        <v>0</v>
      </c>
      <c r="J259" s="29">
        <f t="shared" si="45"/>
        <v>0</v>
      </c>
      <c r="K259" s="29">
        <f t="shared" si="45"/>
        <v>0</v>
      </c>
      <c r="L259" s="29">
        <f t="shared" si="45"/>
        <v>0</v>
      </c>
      <c r="M259" s="29">
        <f t="shared" si="45"/>
        <v>0</v>
      </c>
      <c r="N259" s="29">
        <f t="shared" si="45"/>
        <v>0</v>
      </c>
      <c r="O259" s="29">
        <f t="shared" si="45"/>
        <v>0</v>
      </c>
      <c r="P259" s="29">
        <f t="shared" si="45"/>
        <v>0</v>
      </c>
      <c r="Q259" s="29">
        <f t="shared" si="45"/>
        <v>0</v>
      </c>
      <c r="R259" s="29">
        <f t="shared" si="45"/>
        <v>0</v>
      </c>
      <c r="S259" s="29">
        <f t="shared" si="45"/>
        <v>0</v>
      </c>
      <c r="T259" s="29">
        <f t="shared" si="45"/>
        <v>0</v>
      </c>
      <c r="U259" s="29">
        <f t="shared" si="45"/>
        <v>0</v>
      </c>
      <c r="V259" s="29">
        <f t="shared" si="45"/>
        <v>0</v>
      </c>
      <c r="W259" s="29">
        <f t="shared" si="45"/>
        <v>0</v>
      </c>
      <c r="X259" s="73">
        <f t="shared" si="45"/>
        <v>241.07674</v>
      </c>
      <c r="Y259" s="59">
        <f>X259/G259*100</f>
        <v>48.99933739837398</v>
      </c>
    </row>
    <row r="260" spans="1:25" ht="32.25" outlineLevel="6" thickBot="1">
      <c r="A260" s="114" t="s">
        <v>160</v>
      </c>
      <c r="B260" s="19">
        <v>951</v>
      </c>
      <c r="C260" s="11" t="s">
        <v>16</v>
      </c>
      <c r="D260" s="11" t="s">
        <v>161</v>
      </c>
      <c r="E260" s="11" t="s">
        <v>5</v>
      </c>
      <c r="F260" s="11"/>
      <c r="G260" s="148">
        <f>G261</f>
        <v>492</v>
      </c>
      <c r="H260" s="31">
        <f aca="true" t="shared" si="46" ref="H260:X262">H261</f>
        <v>0</v>
      </c>
      <c r="I260" s="31">
        <f t="shared" si="46"/>
        <v>0</v>
      </c>
      <c r="J260" s="31">
        <f t="shared" si="46"/>
        <v>0</v>
      </c>
      <c r="K260" s="31">
        <f t="shared" si="46"/>
        <v>0</v>
      </c>
      <c r="L260" s="31">
        <f t="shared" si="46"/>
        <v>0</v>
      </c>
      <c r="M260" s="31">
        <f t="shared" si="46"/>
        <v>0</v>
      </c>
      <c r="N260" s="31">
        <f t="shared" si="46"/>
        <v>0</v>
      </c>
      <c r="O260" s="31">
        <f t="shared" si="46"/>
        <v>0</v>
      </c>
      <c r="P260" s="31">
        <f t="shared" si="46"/>
        <v>0</v>
      </c>
      <c r="Q260" s="31">
        <f t="shared" si="46"/>
        <v>0</v>
      </c>
      <c r="R260" s="31">
        <f t="shared" si="46"/>
        <v>0</v>
      </c>
      <c r="S260" s="31">
        <f t="shared" si="46"/>
        <v>0</v>
      </c>
      <c r="T260" s="31">
        <f t="shared" si="46"/>
        <v>0</v>
      </c>
      <c r="U260" s="31">
        <f t="shared" si="46"/>
        <v>0</v>
      </c>
      <c r="V260" s="31">
        <f t="shared" si="46"/>
        <v>0</v>
      </c>
      <c r="W260" s="31">
        <f t="shared" si="46"/>
        <v>0</v>
      </c>
      <c r="X260" s="66">
        <f t="shared" si="46"/>
        <v>178.07376</v>
      </c>
      <c r="Y260" s="59">
        <f>X260/G260*100</f>
        <v>36.19385365853658</v>
      </c>
    </row>
    <row r="261" spans="1:25" ht="32.25" outlineLevel="6" thickBot="1">
      <c r="A261" s="96" t="s">
        <v>238</v>
      </c>
      <c r="B261" s="92">
        <v>951</v>
      </c>
      <c r="C261" s="93" t="s">
        <v>16</v>
      </c>
      <c r="D261" s="93" t="s">
        <v>239</v>
      </c>
      <c r="E261" s="93" t="s">
        <v>5</v>
      </c>
      <c r="F261" s="93"/>
      <c r="G261" s="147">
        <f>G262</f>
        <v>492</v>
      </c>
      <c r="H261" s="32">
        <f t="shared" si="46"/>
        <v>0</v>
      </c>
      <c r="I261" s="32">
        <f t="shared" si="46"/>
        <v>0</v>
      </c>
      <c r="J261" s="32">
        <f t="shared" si="46"/>
        <v>0</v>
      </c>
      <c r="K261" s="32">
        <f t="shared" si="46"/>
        <v>0</v>
      </c>
      <c r="L261" s="32">
        <f t="shared" si="46"/>
        <v>0</v>
      </c>
      <c r="M261" s="32">
        <f t="shared" si="46"/>
        <v>0</v>
      </c>
      <c r="N261" s="32">
        <f t="shared" si="46"/>
        <v>0</v>
      </c>
      <c r="O261" s="32">
        <f t="shared" si="46"/>
        <v>0</v>
      </c>
      <c r="P261" s="32">
        <f t="shared" si="46"/>
        <v>0</v>
      </c>
      <c r="Q261" s="32">
        <f t="shared" si="46"/>
        <v>0</v>
      </c>
      <c r="R261" s="32">
        <f t="shared" si="46"/>
        <v>0</v>
      </c>
      <c r="S261" s="32">
        <f t="shared" si="46"/>
        <v>0</v>
      </c>
      <c r="T261" s="32">
        <f t="shared" si="46"/>
        <v>0</v>
      </c>
      <c r="U261" s="32">
        <f t="shared" si="46"/>
        <v>0</v>
      </c>
      <c r="V261" s="32">
        <f t="shared" si="46"/>
        <v>0</v>
      </c>
      <c r="W261" s="32">
        <f t="shared" si="46"/>
        <v>0</v>
      </c>
      <c r="X261" s="67">
        <f t="shared" si="46"/>
        <v>178.07376</v>
      </c>
      <c r="Y261" s="59">
        <f>X261/G261*100</f>
        <v>36.19385365853658</v>
      </c>
    </row>
    <row r="262" spans="1:25" ht="32.25" outlineLevel="6" thickBot="1">
      <c r="A262" s="5" t="s">
        <v>144</v>
      </c>
      <c r="B262" s="21">
        <v>951</v>
      </c>
      <c r="C262" s="6" t="s">
        <v>16</v>
      </c>
      <c r="D262" s="6" t="s">
        <v>239</v>
      </c>
      <c r="E262" s="6" t="s">
        <v>142</v>
      </c>
      <c r="F262" s="6"/>
      <c r="G262" s="151">
        <f>G263</f>
        <v>492</v>
      </c>
      <c r="H262" s="34">
        <f t="shared" si="46"/>
        <v>0</v>
      </c>
      <c r="I262" s="34">
        <f t="shared" si="46"/>
        <v>0</v>
      </c>
      <c r="J262" s="34">
        <f t="shared" si="46"/>
        <v>0</v>
      </c>
      <c r="K262" s="34">
        <f t="shared" si="46"/>
        <v>0</v>
      </c>
      <c r="L262" s="34">
        <f t="shared" si="46"/>
        <v>0</v>
      </c>
      <c r="M262" s="34">
        <f t="shared" si="46"/>
        <v>0</v>
      </c>
      <c r="N262" s="34">
        <f t="shared" si="46"/>
        <v>0</v>
      </c>
      <c r="O262" s="34">
        <f t="shared" si="46"/>
        <v>0</v>
      </c>
      <c r="P262" s="34">
        <f t="shared" si="46"/>
        <v>0</v>
      </c>
      <c r="Q262" s="34">
        <f t="shared" si="46"/>
        <v>0</v>
      </c>
      <c r="R262" s="34">
        <f t="shared" si="46"/>
        <v>0</v>
      </c>
      <c r="S262" s="34">
        <f t="shared" si="46"/>
        <v>0</v>
      </c>
      <c r="T262" s="34">
        <f t="shared" si="46"/>
        <v>0</v>
      </c>
      <c r="U262" s="34">
        <f t="shared" si="46"/>
        <v>0</v>
      </c>
      <c r="V262" s="34">
        <f t="shared" si="46"/>
        <v>0</v>
      </c>
      <c r="W262" s="34">
        <f t="shared" si="46"/>
        <v>0</v>
      </c>
      <c r="X262" s="68">
        <f t="shared" si="46"/>
        <v>178.07376</v>
      </c>
      <c r="Y262" s="59">
        <f>X262/G262*100</f>
        <v>36.19385365853658</v>
      </c>
    </row>
    <row r="263" spans="1:25" ht="32.25" outlineLevel="6" thickBot="1">
      <c r="A263" s="90" t="s">
        <v>145</v>
      </c>
      <c r="B263" s="94">
        <v>951</v>
      </c>
      <c r="C263" s="95" t="s">
        <v>16</v>
      </c>
      <c r="D263" s="95" t="s">
        <v>239</v>
      </c>
      <c r="E263" s="95" t="s">
        <v>143</v>
      </c>
      <c r="F263" s="95"/>
      <c r="G263" s="146">
        <v>492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178.07376</v>
      </c>
      <c r="Y263" s="59">
        <f>X263/G263*100</f>
        <v>36.19385365853658</v>
      </c>
    </row>
    <row r="264" spans="1:25" ht="19.5" outlineLevel="6" thickBot="1">
      <c r="A264" s="126" t="s">
        <v>38</v>
      </c>
      <c r="B264" s="18">
        <v>951</v>
      </c>
      <c r="C264" s="39" t="s">
        <v>17</v>
      </c>
      <c r="D264" s="39" t="s">
        <v>6</v>
      </c>
      <c r="E264" s="39" t="s">
        <v>5</v>
      </c>
      <c r="F264" s="39"/>
      <c r="G264" s="164">
        <f>G265+G271</f>
        <v>5197.121999999999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32.25" outlineLevel="6" thickBot="1">
      <c r="A265" s="8" t="s">
        <v>147</v>
      </c>
      <c r="B265" s="19">
        <v>951</v>
      </c>
      <c r="C265" s="9" t="s">
        <v>17</v>
      </c>
      <c r="D265" s="9" t="s">
        <v>240</v>
      </c>
      <c r="E265" s="9" t="s">
        <v>5</v>
      </c>
      <c r="F265" s="9"/>
      <c r="G265" s="145">
        <f>G266+G269+G270</f>
        <v>5197.121999999999</v>
      </c>
      <c r="H265" s="31">
        <f aca="true" t="shared" si="47" ref="H265:X266">H266</f>
        <v>0</v>
      </c>
      <c r="I265" s="31">
        <f t="shared" si="47"/>
        <v>0</v>
      </c>
      <c r="J265" s="31">
        <f t="shared" si="47"/>
        <v>0</v>
      </c>
      <c r="K265" s="31">
        <f t="shared" si="47"/>
        <v>0</v>
      </c>
      <c r="L265" s="31">
        <f t="shared" si="47"/>
        <v>0</v>
      </c>
      <c r="M265" s="31">
        <f t="shared" si="47"/>
        <v>0</v>
      </c>
      <c r="N265" s="31">
        <f t="shared" si="47"/>
        <v>0</v>
      </c>
      <c r="O265" s="31">
        <f t="shared" si="47"/>
        <v>0</v>
      </c>
      <c r="P265" s="31">
        <f t="shared" si="47"/>
        <v>0</v>
      </c>
      <c r="Q265" s="31">
        <f t="shared" si="47"/>
        <v>0</v>
      </c>
      <c r="R265" s="31">
        <f t="shared" si="47"/>
        <v>0</v>
      </c>
      <c r="S265" s="31">
        <f t="shared" si="47"/>
        <v>0</v>
      </c>
      <c r="T265" s="31">
        <f t="shared" si="47"/>
        <v>0</v>
      </c>
      <c r="U265" s="31">
        <f t="shared" si="47"/>
        <v>0</v>
      </c>
      <c r="V265" s="31">
        <f t="shared" si="47"/>
        <v>0</v>
      </c>
      <c r="W265" s="31">
        <f t="shared" si="47"/>
        <v>0</v>
      </c>
      <c r="X265" s="66">
        <f t="shared" si="47"/>
        <v>63.00298</v>
      </c>
      <c r="Y265" s="59">
        <f>X265/G265*100</f>
        <v>1.212266712230346</v>
      </c>
    </row>
    <row r="266" spans="1:25" ht="32.25" outlineLevel="6" thickBot="1">
      <c r="A266" s="116" t="s">
        <v>241</v>
      </c>
      <c r="B266" s="92">
        <v>951</v>
      </c>
      <c r="C266" s="93" t="s">
        <v>17</v>
      </c>
      <c r="D266" s="93" t="s">
        <v>242</v>
      </c>
      <c r="E266" s="93" t="s">
        <v>5</v>
      </c>
      <c r="F266" s="93"/>
      <c r="G266" s="147">
        <f>G267</f>
        <v>1105</v>
      </c>
      <c r="H266" s="32">
        <f t="shared" si="47"/>
        <v>0</v>
      </c>
      <c r="I266" s="32">
        <f t="shared" si="47"/>
        <v>0</v>
      </c>
      <c r="J266" s="32">
        <f t="shared" si="47"/>
        <v>0</v>
      </c>
      <c r="K266" s="32">
        <f t="shared" si="47"/>
        <v>0</v>
      </c>
      <c r="L266" s="32">
        <f t="shared" si="47"/>
        <v>0</v>
      </c>
      <c r="M266" s="32">
        <f t="shared" si="47"/>
        <v>0</v>
      </c>
      <c r="N266" s="32">
        <f t="shared" si="47"/>
        <v>0</v>
      </c>
      <c r="O266" s="32">
        <f t="shared" si="47"/>
        <v>0</v>
      </c>
      <c r="P266" s="32">
        <f t="shared" si="47"/>
        <v>0</v>
      </c>
      <c r="Q266" s="32">
        <f t="shared" si="47"/>
        <v>0</v>
      </c>
      <c r="R266" s="32">
        <f t="shared" si="47"/>
        <v>0</v>
      </c>
      <c r="S266" s="32">
        <f t="shared" si="47"/>
        <v>0</v>
      </c>
      <c r="T266" s="32">
        <f t="shared" si="47"/>
        <v>0</v>
      </c>
      <c r="U266" s="32">
        <f t="shared" si="47"/>
        <v>0</v>
      </c>
      <c r="V266" s="32">
        <f t="shared" si="47"/>
        <v>0</v>
      </c>
      <c r="W266" s="32">
        <f t="shared" si="47"/>
        <v>0</v>
      </c>
      <c r="X266" s="67">
        <f t="shared" si="47"/>
        <v>63.00298</v>
      </c>
      <c r="Y266" s="59">
        <f>X266/G266*100</f>
        <v>5.701627149321268</v>
      </c>
    </row>
    <row r="267" spans="1:25" ht="32.25" outlineLevel="6" thickBot="1">
      <c r="A267" s="5" t="s">
        <v>115</v>
      </c>
      <c r="B267" s="21">
        <v>951</v>
      </c>
      <c r="C267" s="6" t="s">
        <v>17</v>
      </c>
      <c r="D267" s="6" t="s">
        <v>242</v>
      </c>
      <c r="E267" s="6" t="s">
        <v>113</v>
      </c>
      <c r="F267" s="6"/>
      <c r="G267" s="151">
        <f>G268</f>
        <v>1105</v>
      </c>
      <c r="H267" s="24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42"/>
      <c r="X267" s="65">
        <v>63.00298</v>
      </c>
      <c r="Y267" s="59">
        <f>X267/G267*100</f>
        <v>5.701627149321268</v>
      </c>
    </row>
    <row r="268" spans="1:25" ht="19.5" outlineLevel="6" thickBot="1">
      <c r="A268" s="90" t="s">
        <v>148</v>
      </c>
      <c r="B268" s="94">
        <v>951</v>
      </c>
      <c r="C268" s="95" t="s">
        <v>17</v>
      </c>
      <c r="D268" s="95" t="s">
        <v>242</v>
      </c>
      <c r="E268" s="95" t="s">
        <v>146</v>
      </c>
      <c r="F268" s="95"/>
      <c r="G268" s="146">
        <v>1105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32.25" outlineLevel="6" thickBot="1">
      <c r="A269" s="116" t="s">
        <v>342</v>
      </c>
      <c r="B269" s="92">
        <v>951</v>
      </c>
      <c r="C269" s="93" t="s">
        <v>17</v>
      </c>
      <c r="D269" s="93" t="s">
        <v>344</v>
      </c>
      <c r="E269" s="93" t="s">
        <v>146</v>
      </c>
      <c r="F269" s="93"/>
      <c r="G269" s="147">
        <v>1833.511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116" t="s">
        <v>343</v>
      </c>
      <c r="B270" s="92">
        <v>951</v>
      </c>
      <c r="C270" s="93" t="s">
        <v>17</v>
      </c>
      <c r="D270" s="93" t="s">
        <v>345</v>
      </c>
      <c r="E270" s="93" t="s">
        <v>146</v>
      </c>
      <c r="F270" s="93"/>
      <c r="G270" s="147">
        <v>2258.611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19.5" outlineLevel="6" thickBot="1">
      <c r="A271" s="8" t="s">
        <v>243</v>
      </c>
      <c r="B271" s="19">
        <v>951</v>
      </c>
      <c r="C271" s="9" t="s">
        <v>17</v>
      </c>
      <c r="D271" s="9" t="s">
        <v>43</v>
      </c>
      <c r="E271" s="9" t="s">
        <v>5</v>
      </c>
      <c r="F271" s="9"/>
      <c r="G271" s="10">
        <f>G272</f>
        <v>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32.25" outlineLevel="6" thickBot="1">
      <c r="A272" s="116" t="s">
        <v>241</v>
      </c>
      <c r="B272" s="92">
        <v>951</v>
      </c>
      <c r="C272" s="93" t="s">
        <v>17</v>
      </c>
      <c r="D272" s="93" t="s">
        <v>244</v>
      </c>
      <c r="E272" s="93" t="s">
        <v>5</v>
      </c>
      <c r="F272" s="93"/>
      <c r="G272" s="16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</row>
    <row r="273" spans="1:25" ht="32.25" outlineLevel="6" thickBot="1">
      <c r="A273" s="5" t="s">
        <v>115</v>
      </c>
      <c r="B273" s="21">
        <v>951</v>
      </c>
      <c r="C273" s="6" t="s">
        <v>17</v>
      </c>
      <c r="D273" s="6" t="s">
        <v>244</v>
      </c>
      <c r="E273" s="6" t="s">
        <v>113</v>
      </c>
      <c r="F273" s="6"/>
      <c r="G273" s="7">
        <f>G274</f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19.5" outlineLevel="6" thickBot="1">
      <c r="A274" s="90" t="s">
        <v>148</v>
      </c>
      <c r="B274" s="94">
        <v>951</v>
      </c>
      <c r="C274" s="95" t="s">
        <v>17</v>
      </c>
      <c r="D274" s="95" t="s">
        <v>244</v>
      </c>
      <c r="E274" s="95" t="s">
        <v>146</v>
      </c>
      <c r="F274" s="95"/>
      <c r="G274" s="100">
        <v>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9.5" outlineLevel="6" thickBot="1">
      <c r="A275" s="126" t="s">
        <v>245</v>
      </c>
      <c r="B275" s="18">
        <v>951</v>
      </c>
      <c r="C275" s="39" t="s">
        <v>246</v>
      </c>
      <c r="D275" s="39" t="s">
        <v>6</v>
      </c>
      <c r="E275" s="39" t="s">
        <v>5</v>
      </c>
      <c r="F275" s="39"/>
      <c r="G275" s="121">
        <f>G276</f>
        <v>0</v>
      </c>
      <c r="H275" s="29">
        <f aca="true" t="shared" si="48" ref="H275:X275">H276+H281</f>
        <v>0</v>
      </c>
      <c r="I275" s="29">
        <f t="shared" si="48"/>
        <v>0</v>
      </c>
      <c r="J275" s="29">
        <f t="shared" si="48"/>
        <v>0</v>
      </c>
      <c r="K275" s="29">
        <f t="shared" si="48"/>
        <v>0</v>
      </c>
      <c r="L275" s="29">
        <f t="shared" si="48"/>
        <v>0</v>
      </c>
      <c r="M275" s="29">
        <f t="shared" si="48"/>
        <v>0</v>
      </c>
      <c r="N275" s="29">
        <f t="shared" si="48"/>
        <v>0</v>
      </c>
      <c r="O275" s="29">
        <f t="shared" si="48"/>
        <v>0</v>
      </c>
      <c r="P275" s="29">
        <f t="shared" si="48"/>
        <v>0</v>
      </c>
      <c r="Q275" s="29">
        <f t="shared" si="48"/>
        <v>0</v>
      </c>
      <c r="R275" s="29">
        <f t="shared" si="48"/>
        <v>0</v>
      </c>
      <c r="S275" s="29">
        <f t="shared" si="48"/>
        <v>0</v>
      </c>
      <c r="T275" s="29">
        <f t="shared" si="48"/>
        <v>0</v>
      </c>
      <c r="U275" s="29">
        <f t="shared" si="48"/>
        <v>0</v>
      </c>
      <c r="V275" s="29">
        <f t="shared" si="48"/>
        <v>0</v>
      </c>
      <c r="W275" s="29">
        <f t="shared" si="48"/>
        <v>0</v>
      </c>
      <c r="X275" s="73">
        <f t="shared" si="48"/>
        <v>499.74378</v>
      </c>
      <c r="Y275" s="59" t="e">
        <f>X275/G275*100</f>
        <v>#DIV/0!</v>
      </c>
    </row>
    <row r="276" spans="1:25" ht="32.25" outlineLevel="6" thickBot="1">
      <c r="A276" s="13" t="s">
        <v>247</v>
      </c>
      <c r="B276" s="19">
        <v>951</v>
      </c>
      <c r="C276" s="9" t="s">
        <v>246</v>
      </c>
      <c r="D276" s="9" t="s">
        <v>248</v>
      </c>
      <c r="E276" s="9" t="s">
        <v>5</v>
      </c>
      <c r="F276" s="9"/>
      <c r="G276" s="10">
        <f>G277</f>
        <v>0</v>
      </c>
      <c r="H276" s="31">
        <f aca="true" t="shared" si="49" ref="H276:X278">H277</f>
        <v>0</v>
      </c>
      <c r="I276" s="31">
        <f t="shared" si="49"/>
        <v>0</v>
      </c>
      <c r="J276" s="31">
        <f t="shared" si="49"/>
        <v>0</v>
      </c>
      <c r="K276" s="31">
        <f t="shared" si="49"/>
        <v>0</v>
      </c>
      <c r="L276" s="31">
        <f t="shared" si="49"/>
        <v>0</v>
      </c>
      <c r="M276" s="31">
        <f t="shared" si="49"/>
        <v>0</v>
      </c>
      <c r="N276" s="31">
        <f t="shared" si="49"/>
        <v>0</v>
      </c>
      <c r="O276" s="31">
        <f t="shared" si="49"/>
        <v>0</v>
      </c>
      <c r="P276" s="31">
        <f t="shared" si="49"/>
        <v>0</v>
      </c>
      <c r="Q276" s="31">
        <f t="shared" si="49"/>
        <v>0</v>
      </c>
      <c r="R276" s="31">
        <f t="shared" si="49"/>
        <v>0</v>
      </c>
      <c r="S276" s="31">
        <f t="shared" si="49"/>
        <v>0</v>
      </c>
      <c r="T276" s="31">
        <f t="shared" si="49"/>
        <v>0</v>
      </c>
      <c r="U276" s="31">
        <f t="shared" si="49"/>
        <v>0</v>
      </c>
      <c r="V276" s="31">
        <f t="shared" si="49"/>
        <v>0</v>
      </c>
      <c r="W276" s="31">
        <f t="shared" si="49"/>
        <v>0</v>
      </c>
      <c r="X276" s="66">
        <f t="shared" si="49"/>
        <v>499.74378</v>
      </c>
      <c r="Y276" s="59" t="e">
        <f>X276/G276*100</f>
        <v>#DIV/0!</v>
      </c>
    </row>
    <row r="277" spans="1:25" ht="48" outlineLevel="6" thickBot="1">
      <c r="A277" s="116" t="s">
        <v>249</v>
      </c>
      <c r="B277" s="92">
        <v>951</v>
      </c>
      <c r="C277" s="93" t="s">
        <v>246</v>
      </c>
      <c r="D277" s="93" t="s">
        <v>250</v>
      </c>
      <c r="E277" s="93" t="s">
        <v>5</v>
      </c>
      <c r="F277" s="93"/>
      <c r="G277" s="16">
        <f>G278</f>
        <v>0</v>
      </c>
      <c r="H277" s="32">
        <f t="shared" si="49"/>
        <v>0</v>
      </c>
      <c r="I277" s="32">
        <f t="shared" si="49"/>
        <v>0</v>
      </c>
      <c r="J277" s="32">
        <f t="shared" si="49"/>
        <v>0</v>
      </c>
      <c r="K277" s="32">
        <f t="shared" si="49"/>
        <v>0</v>
      </c>
      <c r="L277" s="32">
        <f t="shared" si="49"/>
        <v>0</v>
      </c>
      <c r="M277" s="32">
        <f t="shared" si="49"/>
        <v>0</v>
      </c>
      <c r="N277" s="32">
        <f t="shared" si="49"/>
        <v>0</v>
      </c>
      <c r="O277" s="32">
        <f t="shared" si="49"/>
        <v>0</v>
      </c>
      <c r="P277" s="32">
        <f t="shared" si="49"/>
        <v>0</v>
      </c>
      <c r="Q277" s="32">
        <f t="shared" si="49"/>
        <v>0</v>
      </c>
      <c r="R277" s="32">
        <f t="shared" si="49"/>
        <v>0</v>
      </c>
      <c r="S277" s="32">
        <f t="shared" si="49"/>
        <v>0</v>
      </c>
      <c r="T277" s="32">
        <f t="shared" si="49"/>
        <v>0</v>
      </c>
      <c r="U277" s="32">
        <f t="shared" si="49"/>
        <v>0</v>
      </c>
      <c r="V277" s="32">
        <f t="shared" si="49"/>
        <v>0</v>
      </c>
      <c r="W277" s="32">
        <f t="shared" si="49"/>
        <v>0</v>
      </c>
      <c r="X277" s="67">
        <f t="shared" si="49"/>
        <v>499.74378</v>
      </c>
      <c r="Y277" s="59" t="e">
        <f>X277/G277*100</f>
        <v>#DIV/0!</v>
      </c>
    </row>
    <row r="278" spans="1:25" ht="32.25" outlineLevel="6" thickBot="1">
      <c r="A278" s="5" t="s">
        <v>107</v>
      </c>
      <c r="B278" s="21">
        <v>951</v>
      </c>
      <c r="C278" s="6" t="s">
        <v>251</v>
      </c>
      <c r="D278" s="6" t="s">
        <v>250</v>
      </c>
      <c r="E278" s="6" t="s">
        <v>101</v>
      </c>
      <c r="F278" s="6"/>
      <c r="G278" s="7">
        <f>G279</f>
        <v>0</v>
      </c>
      <c r="H278" s="34">
        <f t="shared" si="49"/>
        <v>0</v>
      </c>
      <c r="I278" s="34">
        <f t="shared" si="49"/>
        <v>0</v>
      </c>
      <c r="J278" s="34">
        <f t="shared" si="49"/>
        <v>0</v>
      </c>
      <c r="K278" s="34">
        <f t="shared" si="49"/>
        <v>0</v>
      </c>
      <c r="L278" s="34">
        <f t="shared" si="49"/>
        <v>0</v>
      </c>
      <c r="M278" s="34">
        <f t="shared" si="49"/>
        <v>0</v>
      </c>
      <c r="N278" s="34">
        <f t="shared" si="49"/>
        <v>0</v>
      </c>
      <c r="O278" s="34">
        <f t="shared" si="49"/>
        <v>0</v>
      </c>
      <c r="P278" s="34">
        <f t="shared" si="49"/>
        <v>0</v>
      </c>
      <c r="Q278" s="34">
        <f t="shared" si="49"/>
        <v>0</v>
      </c>
      <c r="R278" s="34">
        <f t="shared" si="49"/>
        <v>0</v>
      </c>
      <c r="S278" s="34">
        <f t="shared" si="49"/>
        <v>0</v>
      </c>
      <c r="T278" s="34">
        <f t="shared" si="49"/>
        <v>0</v>
      </c>
      <c r="U278" s="34">
        <f t="shared" si="49"/>
        <v>0</v>
      </c>
      <c r="V278" s="34">
        <f t="shared" si="49"/>
        <v>0</v>
      </c>
      <c r="W278" s="34">
        <f t="shared" si="49"/>
        <v>0</v>
      </c>
      <c r="X278" s="68">
        <f t="shared" si="49"/>
        <v>499.74378</v>
      </c>
      <c r="Y278" s="59" t="e">
        <f>X278/G278*100</f>
        <v>#DIV/0!</v>
      </c>
    </row>
    <row r="279" spans="1:25" ht="32.25" outlineLevel="6" thickBot="1">
      <c r="A279" s="90" t="s">
        <v>109</v>
      </c>
      <c r="B279" s="94">
        <v>951</v>
      </c>
      <c r="C279" s="95" t="s">
        <v>246</v>
      </c>
      <c r="D279" s="95" t="s">
        <v>250</v>
      </c>
      <c r="E279" s="95" t="s">
        <v>103</v>
      </c>
      <c r="F279" s="95"/>
      <c r="G279" s="100">
        <v>0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499.74378</v>
      </c>
      <c r="Y279" s="59" t="e">
        <f>X279/G279*100</f>
        <v>#DIV/0!</v>
      </c>
    </row>
    <row r="280" spans="1:25" ht="19.5" outlineLevel="6" thickBot="1">
      <c r="A280" s="110" t="s">
        <v>75</v>
      </c>
      <c r="B280" s="18">
        <v>951</v>
      </c>
      <c r="C280" s="14" t="s">
        <v>45</v>
      </c>
      <c r="D280" s="14" t="s">
        <v>6</v>
      </c>
      <c r="E280" s="14" t="s">
        <v>5</v>
      </c>
      <c r="F280" s="14"/>
      <c r="G280" s="15">
        <f>G281+G286</f>
        <v>300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16.5" outlineLevel="6" thickBot="1">
      <c r="A281" s="8" t="s">
        <v>252</v>
      </c>
      <c r="B281" s="19">
        <v>951</v>
      </c>
      <c r="C281" s="9" t="s">
        <v>80</v>
      </c>
      <c r="D281" s="9" t="s">
        <v>6</v>
      </c>
      <c r="E281" s="9" t="s">
        <v>5</v>
      </c>
      <c r="F281" s="9"/>
      <c r="G281" s="10">
        <f>G282</f>
        <v>300</v>
      </c>
      <c r="H281" s="31">
        <f aca="true" t="shared" si="50" ref="H281:X281">H282</f>
        <v>0</v>
      </c>
      <c r="I281" s="31">
        <f t="shared" si="50"/>
        <v>0</v>
      </c>
      <c r="J281" s="31">
        <f t="shared" si="50"/>
        <v>0</v>
      </c>
      <c r="K281" s="31">
        <f t="shared" si="50"/>
        <v>0</v>
      </c>
      <c r="L281" s="31">
        <f t="shared" si="50"/>
        <v>0</v>
      </c>
      <c r="M281" s="31">
        <f t="shared" si="50"/>
        <v>0</v>
      </c>
      <c r="N281" s="31">
        <f t="shared" si="50"/>
        <v>0</v>
      </c>
      <c r="O281" s="31">
        <f t="shared" si="50"/>
        <v>0</v>
      </c>
      <c r="P281" s="31">
        <f t="shared" si="50"/>
        <v>0</v>
      </c>
      <c r="Q281" s="31">
        <f t="shared" si="50"/>
        <v>0</v>
      </c>
      <c r="R281" s="31">
        <f t="shared" si="50"/>
        <v>0</v>
      </c>
      <c r="S281" s="31">
        <f t="shared" si="50"/>
        <v>0</v>
      </c>
      <c r="T281" s="31">
        <f t="shared" si="50"/>
        <v>0</v>
      </c>
      <c r="U281" s="31">
        <f t="shared" si="50"/>
        <v>0</v>
      </c>
      <c r="V281" s="31">
        <f t="shared" si="50"/>
        <v>0</v>
      </c>
      <c r="W281" s="31">
        <f t="shared" si="50"/>
        <v>0</v>
      </c>
      <c r="X281" s="31">
        <f t="shared" si="50"/>
        <v>0</v>
      </c>
      <c r="Y281" s="59">
        <f>X281/G281*100</f>
        <v>0</v>
      </c>
    </row>
    <row r="282" spans="1:25" ht="32.25" outlineLevel="6" thickBot="1">
      <c r="A282" s="102" t="s">
        <v>149</v>
      </c>
      <c r="B282" s="108">
        <v>951</v>
      </c>
      <c r="C282" s="93" t="s">
        <v>80</v>
      </c>
      <c r="D282" s="93" t="s">
        <v>253</v>
      </c>
      <c r="E282" s="93" t="s">
        <v>5</v>
      </c>
      <c r="F282" s="93"/>
      <c r="G282" s="16">
        <f>G283</f>
        <v>300</v>
      </c>
      <c r="H282" s="32">
        <f aca="true" t="shared" si="51" ref="H282:X282">H283+H286</f>
        <v>0</v>
      </c>
      <c r="I282" s="32">
        <f t="shared" si="51"/>
        <v>0</v>
      </c>
      <c r="J282" s="32">
        <f t="shared" si="51"/>
        <v>0</v>
      </c>
      <c r="K282" s="32">
        <f t="shared" si="51"/>
        <v>0</v>
      </c>
      <c r="L282" s="32">
        <f t="shared" si="51"/>
        <v>0</v>
      </c>
      <c r="M282" s="32">
        <f t="shared" si="51"/>
        <v>0</v>
      </c>
      <c r="N282" s="32">
        <f t="shared" si="51"/>
        <v>0</v>
      </c>
      <c r="O282" s="32">
        <f t="shared" si="51"/>
        <v>0</v>
      </c>
      <c r="P282" s="32">
        <f t="shared" si="51"/>
        <v>0</v>
      </c>
      <c r="Q282" s="32">
        <f t="shared" si="51"/>
        <v>0</v>
      </c>
      <c r="R282" s="32">
        <f t="shared" si="51"/>
        <v>0</v>
      </c>
      <c r="S282" s="32">
        <f t="shared" si="51"/>
        <v>0</v>
      </c>
      <c r="T282" s="32">
        <f t="shared" si="51"/>
        <v>0</v>
      </c>
      <c r="U282" s="32">
        <f t="shared" si="51"/>
        <v>0</v>
      </c>
      <c r="V282" s="32">
        <f t="shared" si="51"/>
        <v>0</v>
      </c>
      <c r="W282" s="32">
        <f t="shared" si="51"/>
        <v>0</v>
      </c>
      <c r="X282" s="32">
        <f t="shared" si="51"/>
        <v>0</v>
      </c>
      <c r="Y282" s="59">
        <f>X282/G282*100</f>
        <v>0</v>
      </c>
    </row>
    <row r="283" spans="1:25" ht="38.25" customHeight="1" outlineLevel="6" thickBot="1">
      <c r="A283" s="116" t="s">
        <v>254</v>
      </c>
      <c r="B283" s="92">
        <v>951</v>
      </c>
      <c r="C283" s="93" t="s">
        <v>80</v>
      </c>
      <c r="D283" s="93" t="s">
        <v>255</v>
      </c>
      <c r="E283" s="93" t="s">
        <v>5</v>
      </c>
      <c r="F283" s="93"/>
      <c r="G283" s="16">
        <f>G284</f>
        <v>300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2"/>
      <c r="X283" s="65">
        <v>0</v>
      </c>
      <c r="Y283" s="59">
        <f>X283/G283*100</f>
        <v>0</v>
      </c>
    </row>
    <row r="284" spans="1:25" ht="38.25" customHeight="1" outlineLevel="6" thickBot="1">
      <c r="A284" s="5" t="s">
        <v>107</v>
      </c>
      <c r="B284" s="21">
        <v>951</v>
      </c>
      <c r="C284" s="6" t="s">
        <v>80</v>
      </c>
      <c r="D284" s="6" t="s">
        <v>255</v>
      </c>
      <c r="E284" s="6" t="s">
        <v>101</v>
      </c>
      <c r="F284" s="6"/>
      <c r="G284" s="7">
        <f>G285</f>
        <v>300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90" t="s">
        <v>109</v>
      </c>
      <c r="B285" s="94">
        <v>951</v>
      </c>
      <c r="C285" s="95" t="s">
        <v>80</v>
      </c>
      <c r="D285" s="95" t="s">
        <v>255</v>
      </c>
      <c r="E285" s="95" t="s">
        <v>103</v>
      </c>
      <c r="F285" s="95"/>
      <c r="G285" s="100">
        <v>300</v>
      </c>
      <c r="H285" s="31">
        <f aca="true" t="shared" si="52" ref="H285:X285">H286</f>
        <v>0</v>
      </c>
      <c r="I285" s="31">
        <f t="shared" si="52"/>
        <v>0</v>
      </c>
      <c r="J285" s="31">
        <f t="shared" si="52"/>
        <v>0</v>
      </c>
      <c r="K285" s="31">
        <f t="shared" si="52"/>
        <v>0</v>
      </c>
      <c r="L285" s="31">
        <f t="shared" si="52"/>
        <v>0</v>
      </c>
      <c r="M285" s="31">
        <f t="shared" si="52"/>
        <v>0</v>
      </c>
      <c r="N285" s="31">
        <f t="shared" si="52"/>
        <v>0</v>
      </c>
      <c r="O285" s="31">
        <f t="shared" si="52"/>
        <v>0</v>
      </c>
      <c r="P285" s="31">
        <f t="shared" si="52"/>
        <v>0</v>
      </c>
      <c r="Q285" s="31">
        <f t="shared" si="52"/>
        <v>0</v>
      </c>
      <c r="R285" s="31">
        <f t="shared" si="52"/>
        <v>0</v>
      </c>
      <c r="S285" s="31">
        <f t="shared" si="52"/>
        <v>0</v>
      </c>
      <c r="T285" s="31">
        <f t="shared" si="52"/>
        <v>0</v>
      </c>
      <c r="U285" s="31">
        <f t="shared" si="52"/>
        <v>0</v>
      </c>
      <c r="V285" s="31">
        <f t="shared" si="52"/>
        <v>0</v>
      </c>
      <c r="W285" s="31">
        <f t="shared" si="52"/>
        <v>0</v>
      </c>
      <c r="X285" s="31">
        <f t="shared" si="52"/>
        <v>0</v>
      </c>
      <c r="Y285" s="59">
        <f>X285/G285*100</f>
        <v>0</v>
      </c>
    </row>
    <row r="286" spans="1:25" ht="19.5" outlineLevel="6" thickBot="1">
      <c r="A286" s="89" t="s">
        <v>83</v>
      </c>
      <c r="B286" s="19">
        <v>951</v>
      </c>
      <c r="C286" s="9" t="s">
        <v>84</v>
      </c>
      <c r="D286" s="9" t="s">
        <v>6</v>
      </c>
      <c r="E286" s="9" t="s">
        <v>5</v>
      </c>
      <c r="F286" s="6"/>
      <c r="G286" s="10">
        <f>G287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>
        <v>0</v>
      </c>
      <c r="Y286" s="59" t="e">
        <f>X286/G286*100</f>
        <v>#DIV/0!</v>
      </c>
    </row>
    <row r="287" spans="1:25" ht="32.25" outlineLevel="6" thickBot="1">
      <c r="A287" s="102" t="s">
        <v>149</v>
      </c>
      <c r="B287" s="108">
        <v>951</v>
      </c>
      <c r="C287" s="93" t="s">
        <v>84</v>
      </c>
      <c r="D287" s="93" t="s">
        <v>253</v>
      </c>
      <c r="E287" s="93" t="s">
        <v>5</v>
      </c>
      <c r="F287" s="93"/>
      <c r="G287" s="16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48" outlineLevel="6" thickBot="1">
      <c r="A288" s="5" t="s">
        <v>256</v>
      </c>
      <c r="B288" s="21">
        <v>951</v>
      </c>
      <c r="C288" s="6" t="s">
        <v>84</v>
      </c>
      <c r="D288" s="6" t="s">
        <v>257</v>
      </c>
      <c r="E288" s="6" t="s">
        <v>5</v>
      </c>
      <c r="F288" s="6"/>
      <c r="G288" s="7">
        <f>G289</f>
        <v>0</v>
      </c>
      <c r="H288" s="29">
        <f aca="true" t="shared" si="53" ref="H288:X288">H289+H294</f>
        <v>0</v>
      </c>
      <c r="I288" s="29">
        <f t="shared" si="53"/>
        <v>0</v>
      </c>
      <c r="J288" s="29">
        <f t="shared" si="53"/>
        <v>0</v>
      </c>
      <c r="K288" s="29">
        <f t="shared" si="53"/>
        <v>0</v>
      </c>
      <c r="L288" s="29">
        <f t="shared" si="53"/>
        <v>0</v>
      </c>
      <c r="M288" s="29">
        <f t="shared" si="53"/>
        <v>0</v>
      </c>
      <c r="N288" s="29">
        <f t="shared" si="53"/>
        <v>0</v>
      </c>
      <c r="O288" s="29">
        <f t="shared" si="53"/>
        <v>0</v>
      </c>
      <c r="P288" s="29">
        <f t="shared" si="53"/>
        <v>0</v>
      </c>
      <c r="Q288" s="29">
        <f t="shared" si="53"/>
        <v>0</v>
      </c>
      <c r="R288" s="29">
        <f t="shared" si="53"/>
        <v>0</v>
      </c>
      <c r="S288" s="29">
        <f t="shared" si="53"/>
        <v>0</v>
      </c>
      <c r="T288" s="29">
        <f t="shared" si="53"/>
        <v>0</v>
      </c>
      <c r="U288" s="29">
        <f t="shared" si="53"/>
        <v>0</v>
      </c>
      <c r="V288" s="29">
        <f t="shared" si="53"/>
        <v>0</v>
      </c>
      <c r="W288" s="29">
        <f t="shared" si="53"/>
        <v>0</v>
      </c>
      <c r="X288" s="73">
        <f t="shared" si="53"/>
        <v>1410.7881399999999</v>
      </c>
      <c r="Y288" s="59" t="e">
        <f>X288/G288*100</f>
        <v>#DIV/0!</v>
      </c>
    </row>
    <row r="289" spans="1:25" ht="16.5" outlineLevel="6" thickBot="1">
      <c r="A289" s="90" t="s">
        <v>133</v>
      </c>
      <c r="B289" s="94">
        <v>951</v>
      </c>
      <c r="C289" s="95" t="s">
        <v>84</v>
      </c>
      <c r="D289" s="95" t="s">
        <v>257</v>
      </c>
      <c r="E289" s="95" t="s">
        <v>132</v>
      </c>
      <c r="F289" s="95"/>
      <c r="G289" s="100">
        <v>0</v>
      </c>
      <c r="H289" s="31">
        <f aca="true" t="shared" si="54" ref="H289:X289">H290</f>
        <v>0</v>
      </c>
      <c r="I289" s="31">
        <f t="shared" si="54"/>
        <v>0</v>
      </c>
      <c r="J289" s="31">
        <f t="shared" si="54"/>
        <v>0</v>
      </c>
      <c r="K289" s="31">
        <f t="shared" si="54"/>
        <v>0</v>
      </c>
      <c r="L289" s="31">
        <f t="shared" si="54"/>
        <v>0</v>
      </c>
      <c r="M289" s="31">
        <f t="shared" si="54"/>
        <v>0</v>
      </c>
      <c r="N289" s="31">
        <f t="shared" si="54"/>
        <v>0</v>
      </c>
      <c r="O289" s="31">
        <f t="shared" si="54"/>
        <v>0</v>
      </c>
      <c r="P289" s="31">
        <f t="shared" si="54"/>
        <v>0</v>
      </c>
      <c r="Q289" s="31">
        <f t="shared" si="54"/>
        <v>0</v>
      </c>
      <c r="R289" s="31">
        <f t="shared" si="54"/>
        <v>0</v>
      </c>
      <c r="S289" s="31">
        <f t="shared" si="54"/>
        <v>0</v>
      </c>
      <c r="T289" s="31">
        <f t="shared" si="54"/>
        <v>0</v>
      </c>
      <c r="U289" s="31">
        <f t="shared" si="54"/>
        <v>0</v>
      </c>
      <c r="V289" s="31">
        <f t="shared" si="54"/>
        <v>0</v>
      </c>
      <c r="W289" s="31">
        <f t="shared" si="54"/>
        <v>0</v>
      </c>
      <c r="X289" s="69">
        <f t="shared" si="54"/>
        <v>1362.07314</v>
      </c>
      <c r="Y289" s="59" t="e">
        <f>X289/G289*100</f>
        <v>#DIV/0!</v>
      </c>
    </row>
    <row r="290" spans="1:25" ht="19.5" customHeight="1" outlineLevel="6" thickBot="1">
      <c r="A290" s="110" t="s">
        <v>72</v>
      </c>
      <c r="B290" s="18">
        <v>951</v>
      </c>
      <c r="C290" s="14" t="s">
        <v>71</v>
      </c>
      <c r="D290" s="14" t="s">
        <v>6</v>
      </c>
      <c r="E290" s="14" t="s">
        <v>5</v>
      </c>
      <c r="F290" s="14"/>
      <c r="G290" s="15">
        <f>G291+G297</f>
        <v>1950</v>
      </c>
      <c r="H290" s="32">
        <f aca="true" t="shared" si="55" ref="H290:X290">H291</f>
        <v>0</v>
      </c>
      <c r="I290" s="32">
        <f t="shared" si="55"/>
        <v>0</v>
      </c>
      <c r="J290" s="32">
        <f t="shared" si="55"/>
        <v>0</v>
      </c>
      <c r="K290" s="32">
        <f t="shared" si="55"/>
        <v>0</v>
      </c>
      <c r="L290" s="32">
        <f t="shared" si="55"/>
        <v>0</v>
      </c>
      <c r="M290" s="32">
        <f t="shared" si="55"/>
        <v>0</v>
      </c>
      <c r="N290" s="32">
        <f t="shared" si="55"/>
        <v>0</v>
      </c>
      <c r="O290" s="32">
        <f t="shared" si="55"/>
        <v>0</v>
      </c>
      <c r="P290" s="32">
        <f t="shared" si="55"/>
        <v>0</v>
      </c>
      <c r="Q290" s="32">
        <f t="shared" si="55"/>
        <v>0</v>
      </c>
      <c r="R290" s="32">
        <f t="shared" si="55"/>
        <v>0</v>
      </c>
      <c r="S290" s="32">
        <f t="shared" si="55"/>
        <v>0</v>
      </c>
      <c r="T290" s="32">
        <f t="shared" si="55"/>
        <v>0</v>
      </c>
      <c r="U290" s="32">
        <f t="shared" si="55"/>
        <v>0</v>
      </c>
      <c r="V290" s="32">
        <f t="shared" si="55"/>
        <v>0</v>
      </c>
      <c r="W290" s="32">
        <f t="shared" si="55"/>
        <v>0</v>
      </c>
      <c r="X290" s="70">
        <f t="shared" si="55"/>
        <v>1362.07314</v>
      </c>
      <c r="Y290" s="59">
        <f>X290/G290*100</f>
        <v>69.84990461538462</v>
      </c>
    </row>
    <row r="291" spans="1:25" ht="32.25" outlineLevel="6" thickBot="1">
      <c r="A291" s="128" t="s">
        <v>44</v>
      </c>
      <c r="B291" s="18">
        <v>951</v>
      </c>
      <c r="C291" s="129" t="s">
        <v>82</v>
      </c>
      <c r="D291" s="129" t="s">
        <v>258</v>
      </c>
      <c r="E291" s="129" t="s">
        <v>5</v>
      </c>
      <c r="F291" s="129"/>
      <c r="G291" s="130">
        <f>G292</f>
        <v>1900</v>
      </c>
      <c r="H291" s="34">
        <f aca="true" t="shared" si="56" ref="H291:X291">H293</f>
        <v>0</v>
      </c>
      <c r="I291" s="34">
        <f t="shared" si="56"/>
        <v>0</v>
      </c>
      <c r="J291" s="34">
        <f t="shared" si="56"/>
        <v>0</v>
      </c>
      <c r="K291" s="34">
        <f t="shared" si="56"/>
        <v>0</v>
      </c>
      <c r="L291" s="34">
        <f t="shared" si="56"/>
        <v>0</v>
      </c>
      <c r="M291" s="34">
        <f t="shared" si="56"/>
        <v>0</v>
      </c>
      <c r="N291" s="34">
        <f t="shared" si="56"/>
        <v>0</v>
      </c>
      <c r="O291" s="34">
        <f t="shared" si="56"/>
        <v>0</v>
      </c>
      <c r="P291" s="34">
        <f t="shared" si="56"/>
        <v>0</v>
      </c>
      <c r="Q291" s="34">
        <f t="shared" si="56"/>
        <v>0</v>
      </c>
      <c r="R291" s="34">
        <f t="shared" si="56"/>
        <v>0</v>
      </c>
      <c r="S291" s="34">
        <f t="shared" si="56"/>
        <v>0</v>
      </c>
      <c r="T291" s="34">
        <f t="shared" si="56"/>
        <v>0</v>
      </c>
      <c r="U291" s="34">
        <f t="shared" si="56"/>
        <v>0</v>
      </c>
      <c r="V291" s="34">
        <f t="shared" si="56"/>
        <v>0</v>
      </c>
      <c r="W291" s="34">
        <f t="shared" si="56"/>
        <v>0</v>
      </c>
      <c r="X291" s="64">
        <f t="shared" si="56"/>
        <v>1362.07314</v>
      </c>
      <c r="Y291" s="59">
        <f>X291/G291*100</f>
        <v>71.68806</v>
      </c>
    </row>
    <row r="292" spans="1:25" ht="32.25" outlineLevel="6" thickBot="1">
      <c r="A292" s="114" t="s">
        <v>158</v>
      </c>
      <c r="B292" s="19">
        <v>951</v>
      </c>
      <c r="C292" s="11" t="s">
        <v>82</v>
      </c>
      <c r="D292" s="11" t="s">
        <v>159</v>
      </c>
      <c r="E292" s="11" t="s">
        <v>5</v>
      </c>
      <c r="F292" s="11"/>
      <c r="G292" s="12">
        <f>G293</f>
        <v>1900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1"/>
      <c r="Y292" s="59"/>
    </row>
    <row r="293" spans="1:25" ht="32.25" outlineLevel="6" thickBot="1">
      <c r="A293" s="114" t="s">
        <v>160</v>
      </c>
      <c r="B293" s="19">
        <v>951</v>
      </c>
      <c r="C293" s="9" t="s">
        <v>82</v>
      </c>
      <c r="D293" s="9" t="s">
        <v>161</v>
      </c>
      <c r="E293" s="9" t="s">
        <v>5</v>
      </c>
      <c r="F293" s="9"/>
      <c r="G293" s="10">
        <f>G294</f>
        <v>1900</v>
      </c>
      <c r="H293" s="25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43"/>
      <c r="X293" s="65">
        <v>1362.07314</v>
      </c>
      <c r="Y293" s="59">
        <f>X293/G293*100</f>
        <v>71.68806</v>
      </c>
    </row>
    <row r="294" spans="1:25" ht="48" outlineLevel="6" thickBot="1">
      <c r="A294" s="116" t="s">
        <v>259</v>
      </c>
      <c r="B294" s="92">
        <v>951</v>
      </c>
      <c r="C294" s="93" t="s">
        <v>82</v>
      </c>
      <c r="D294" s="93" t="s">
        <v>260</v>
      </c>
      <c r="E294" s="93" t="s">
        <v>5</v>
      </c>
      <c r="F294" s="93"/>
      <c r="G294" s="16">
        <f>G295</f>
        <v>1900</v>
      </c>
      <c r="H294" s="31">
        <f aca="true" t="shared" si="57" ref="H294:X296">H295</f>
        <v>0</v>
      </c>
      <c r="I294" s="31">
        <f t="shared" si="57"/>
        <v>0</v>
      </c>
      <c r="J294" s="31">
        <f t="shared" si="57"/>
        <v>0</v>
      </c>
      <c r="K294" s="31">
        <f t="shared" si="57"/>
        <v>0</v>
      </c>
      <c r="L294" s="31">
        <f t="shared" si="57"/>
        <v>0</v>
      </c>
      <c r="M294" s="31">
        <f t="shared" si="57"/>
        <v>0</v>
      </c>
      <c r="N294" s="31">
        <f t="shared" si="57"/>
        <v>0</v>
      </c>
      <c r="O294" s="31">
        <f t="shared" si="57"/>
        <v>0</v>
      </c>
      <c r="P294" s="31">
        <f t="shared" si="57"/>
        <v>0</v>
      </c>
      <c r="Q294" s="31">
        <f t="shared" si="57"/>
        <v>0</v>
      </c>
      <c r="R294" s="31">
        <f t="shared" si="57"/>
        <v>0</v>
      </c>
      <c r="S294" s="31">
        <f t="shared" si="57"/>
        <v>0</v>
      </c>
      <c r="T294" s="31">
        <f t="shared" si="57"/>
        <v>0</v>
      </c>
      <c r="U294" s="31">
        <f t="shared" si="57"/>
        <v>0</v>
      </c>
      <c r="V294" s="31">
        <f t="shared" si="57"/>
        <v>0</v>
      </c>
      <c r="W294" s="31">
        <f t="shared" si="57"/>
        <v>0</v>
      </c>
      <c r="X294" s="66">
        <f t="shared" si="57"/>
        <v>48.715</v>
      </c>
      <c r="Y294" s="59">
        <f>X294/G294*100</f>
        <v>2.563947368421053</v>
      </c>
    </row>
    <row r="295" spans="1:25" ht="16.5" outlineLevel="6" thickBot="1">
      <c r="A295" s="5" t="s">
        <v>136</v>
      </c>
      <c r="B295" s="21">
        <v>951</v>
      </c>
      <c r="C295" s="6" t="s">
        <v>82</v>
      </c>
      <c r="D295" s="6" t="s">
        <v>260</v>
      </c>
      <c r="E295" s="6" t="s">
        <v>135</v>
      </c>
      <c r="F295" s="6"/>
      <c r="G295" s="7">
        <f>G296</f>
        <v>1900</v>
      </c>
      <c r="H295" s="32">
        <f t="shared" si="57"/>
        <v>0</v>
      </c>
      <c r="I295" s="32">
        <f t="shared" si="57"/>
        <v>0</v>
      </c>
      <c r="J295" s="32">
        <f t="shared" si="57"/>
        <v>0</v>
      </c>
      <c r="K295" s="32">
        <f t="shared" si="57"/>
        <v>0</v>
      </c>
      <c r="L295" s="32">
        <f t="shared" si="57"/>
        <v>0</v>
      </c>
      <c r="M295" s="32">
        <f t="shared" si="57"/>
        <v>0</v>
      </c>
      <c r="N295" s="32">
        <f t="shared" si="57"/>
        <v>0</v>
      </c>
      <c r="O295" s="32">
        <f t="shared" si="57"/>
        <v>0</v>
      </c>
      <c r="P295" s="32">
        <f t="shared" si="57"/>
        <v>0</v>
      </c>
      <c r="Q295" s="32">
        <f t="shared" si="57"/>
        <v>0</v>
      </c>
      <c r="R295" s="32">
        <f t="shared" si="57"/>
        <v>0</v>
      </c>
      <c r="S295" s="32">
        <f t="shared" si="57"/>
        <v>0</v>
      </c>
      <c r="T295" s="32">
        <f t="shared" si="57"/>
        <v>0</v>
      </c>
      <c r="U295" s="32">
        <f t="shared" si="57"/>
        <v>0</v>
      </c>
      <c r="V295" s="32">
        <f t="shared" si="57"/>
        <v>0</v>
      </c>
      <c r="W295" s="32">
        <f t="shared" si="57"/>
        <v>0</v>
      </c>
      <c r="X295" s="67">
        <f>X296</f>
        <v>48.715</v>
      </c>
      <c r="Y295" s="59">
        <f>X295/G295*100</f>
        <v>2.563947368421053</v>
      </c>
    </row>
    <row r="296" spans="1:25" ht="48" outlineLevel="6" thickBot="1">
      <c r="A296" s="101" t="s">
        <v>330</v>
      </c>
      <c r="B296" s="94">
        <v>951</v>
      </c>
      <c r="C296" s="95" t="s">
        <v>82</v>
      </c>
      <c r="D296" s="95" t="s">
        <v>260</v>
      </c>
      <c r="E296" s="95" t="s">
        <v>92</v>
      </c>
      <c r="F296" s="95"/>
      <c r="G296" s="100">
        <v>1900</v>
      </c>
      <c r="H296" s="34">
        <f t="shared" si="57"/>
        <v>0</v>
      </c>
      <c r="I296" s="34">
        <f t="shared" si="57"/>
        <v>0</v>
      </c>
      <c r="J296" s="34">
        <f t="shared" si="57"/>
        <v>0</v>
      </c>
      <c r="K296" s="34">
        <f t="shared" si="57"/>
        <v>0</v>
      </c>
      <c r="L296" s="34">
        <f t="shared" si="57"/>
        <v>0</v>
      </c>
      <c r="M296" s="34">
        <f t="shared" si="57"/>
        <v>0</v>
      </c>
      <c r="N296" s="34">
        <f t="shared" si="57"/>
        <v>0</v>
      </c>
      <c r="O296" s="34">
        <f t="shared" si="57"/>
        <v>0</v>
      </c>
      <c r="P296" s="34">
        <f t="shared" si="57"/>
        <v>0</v>
      </c>
      <c r="Q296" s="34">
        <f t="shared" si="57"/>
        <v>0</v>
      </c>
      <c r="R296" s="34">
        <f t="shared" si="57"/>
        <v>0</v>
      </c>
      <c r="S296" s="34">
        <f t="shared" si="57"/>
        <v>0</v>
      </c>
      <c r="T296" s="34">
        <f t="shared" si="57"/>
        <v>0</v>
      </c>
      <c r="U296" s="34">
        <f t="shared" si="57"/>
        <v>0</v>
      </c>
      <c r="V296" s="34">
        <f t="shared" si="57"/>
        <v>0</v>
      </c>
      <c r="W296" s="34">
        <f t="shared" si="57"/>
        <v>0</v>
      </c>
      <c r="X296" s="68">
        <f>X297</f>
        <v>48.715</v>
      </c>
      <c r="Y296" s="59">
        <f>X296/G296*100</f>
        <v>2.563947368421053</v>
      </c>
    </row>
    <row r="297" spans="1:25" ht="16.5" outlineLevel="6" thickBot="1">
      <c r="A297" s="126" t="s">
        <v>73</v>
      </c>
      <c r="B297" s="18">
        <v>951</v>
      </c>
      <c r="C297" s="39" t="s">
        <v>74</v>
      </c>
      <c r="D297" s="39" t="s">
        <v>6</v>
      </c>
      <c r="E297" s="39" t="s">
        <v>5</v>
      </c>
      <c r="F297" s="39"/>
      <c r="G297" s="121">
        <f>G298</f>
        <v>50</v>
      </c>
      <c r="H297" s="2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43"/>
      <c r="X297" s="65">
        <v>48.715</v>
      </c>
      <c r="Y297" s="59">
        <f>X297/G297*100</f>
        <v>97.43</v>
      </c>
    </row>
    <row r="298" spans="1:25" ht="32.25" outlineLevel="6" thickBot="1">
      <c r="A298" s="114" t="s">
        <v>158</v>
      </c>
      <c r="B298" s="19">
        <v>951</v>
      </c>
      <c r="C298" s="11" t="s">
        <v>74</v>
      </c>
      <c r="D298" s="11" t="s">
        <v>159</v>
      </c>
      <c r="E298" s="11" t="s">
        <v>5</v>
      </c>
      <c r="F298" s="11"/>
      <c r="G298" s="12">
        <f>G299</f>
        <v>50</v>
      </c>
      <c r="H298" s="10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5"/>
      <c r="Y298" s="59"/>
    </row>
    <row r="299" spans="1:25" ht="32.25" outlineLevel="6" thickBot="1">
      <c r="A299" s="114" t="s">
        <v>160</v>
      </c>
      <c r="B299" s="19">
        <v>951</v>
      </c>
      <c r="C299" s="11" t="s">
        <v>74</v>
      </c>
      <c r="D299" s="11" t="s">
        <v>161</v>
      </c>
      <c r="E299" s="11" t="s">
        <v>5</v>
      </c>
      <c r="F299" s="11"/>
      <c r="G299" s="12">
        <f>G300</f>
        <v>50</v>
      </c>
      <c r="H299" s="29">
        <f aca="true" t="shared" si="58" ref="H299:X302">H300</f>
        <v>0</v>
      </c>
      <c r="I299" s="29">
        <f t="shared" si="58"/>
        <v>0</v>
      </c>
      <c r="J299" s="29">
        <f t="shared" si="58"/>
        <v>0</v>
      </c>
      <c r="K299" s="29">
        <f t="shared" si="58"/>
        <v>0</v>
      </c>
      <c r="L299" s="29">
        <f t="shared" si="58"/>
        <v>0</v>
      </c>
      <c r="M299" s="29">
        <f t="shared" si="58"/>
        <v>0</v>
      </c>
      <c r="N299" s="29">
        <f t="shared" si="58"/>
        <v>0</v>
      </c>
      <c r="O299" s="29">
        <f t="shared" si="58"/>
        <v>0</v>
      </c>
      <c r="P299" s="29">
        <f t="shared" si="58"/>
        <v>0</v>
      </c>
      <c r="Q299" s="29">
        <f t="shared" si="58"/>
        <v>0</v>
      </c>
      <c r="R299" s="29">
        <f t="shared" si="58"/>
        <v>0</v>
      </c>
      <c r="S299" s="29">
        <f t="shared" si="58"/>
        <v>0</v>
      </c>
      <c r="T299" s="29">
        <f t="shared" si="58"/>
        <v>0</v>
      </c>
      <c r="U299" s="29">
        <f t="shared" si="58"/>
        <v>0</v>
      </c>
      <c r="V299" s="29">
        <f t="shared" si="58"/>
        <v>0</v>
      </c>
      <c r="W299" s="29">
        <f t="shared" si="58"/>
        <v>0</v>
      </c>
      <c r="X299" s="73">
        <f t="shared" si="58"/>
        <v>0</v>
      </c>
      <c r="Y299" s="59">
        <f aca="true" t="shared" si="59" ref="Y299:Y307">X299/G299*100</f>
        <v>0</v>
      </c>
    </row>
    <row r="300" spans="1:25" ht="48" outlineLevel="6" thickBot="1">
      <c r="A300" s="96" t="s">
        <v>261</v>
      </c>
      <c r="B300" s="92">
        <v>951</v>
      </c>
      <c r="C300" s="93" t="s">
        <v>74</v>
      </c>
      <c r="D300" s="93" t="s">
        <v>262</v>
      </c>
      <c r="E300" s="93" t="s">
        <v>5</v>
      </c>
      <c r="F300" s="93"/>
      <c r="G300" s="16">
        <f>G301</f>
        <v>50</v>
      </c>
      <c r="H300" s="31">
        <f t="shared" si="58"/>
        <v>0</v>
      </c>
      <c r="I300" s="31">
        <f t="shared" si="58"/>
        <v>0</v>
      </c>
      <c r="J300" s="31">
        <f t="shared" si="58"/>
        <v>0</v>
      </c>
      <c r="K300" s="31">
        <f t="shared" si="58"/>
        <v>0</v>
      </c>
      <c r="L300" s="31">
        <f t="shared" si="58"/>
        <v>0</v>
      </c>
      <c r="M300" s="31">
        <f t="shared" si="58"/>
        <v>0</v>
      </c>
      <c r="N300" s="31">
        <f t="shared" si="58"/>
        <v>0</v>
      </c>
      <c r="O300" s="31">
        <f t="shared" si="58"/>
        <v>0</v>
      </c>
      <c r="P300" s="31">
        <f t="shared" si="58"/>
        <v>0</v>
      </c>
      <c r="Q300" s="31">
        <f t="shared" si="58"/>
        <v>0</v>
      </c>
      <c r="R300" s="31">
        <f t="shared" si="58"/>
        <v>0</v>
      </c>
      <c r="S300" s="31">
        <f t="shared" si="58"/>
        <v>0</v>
      </c>
      <c r="T300" s="31">
        <f t="shared" si="58"/>
        <v>0</v>
      </c>
      <c r="U300" s="31">
        <f t="shared" si="58"/>
        <v>0</v>
      </c>
      <c r="V300" s="31">
        <f t="shared" si="58"/>
        <v>0</v>
      </c>
      <c r="W300" s="31">
        <f t="shared" si="58"/>
        <v>0</v>
      </c>
      <c r="X300" s="66">
        <f t="shared" si="58"/>
        <v>0</v>
      </c>
      <c r="Y300" s="59">
        <f t="shared" si="59"/>
        <v>0</v>
      </c>
    </row>
    <row r="301" spans="1:25" ht="32.25" outlineLevel="6" thickBot="1">
      <c r="A301" s="5" t="s">
        <v>107</v>
      </c>
      <c r="B301" s="21">
        <v>951</v>
      </c>
      <c r="C301" s="6" t="s">
        <v>74</v>
      </c>
      <c r="D301" s="6" t="s">
        <v>262</v>
      </c>
      <c r="E301" s="6" t="s">
        <v>101</v>
      </c>
      <c r="F301" s="6"/>
      <c r="G301" s="7">
        <f>G302</f>
        <v>50</v>
      </c>
      <c r="H301" s="32">
        <f t="shared" si="58"/>
        <v>0</v>
      </c>
      <c r="I301" s="32">
        <f t="shared" si="58"/>
        <v>0</v>
      </c>
      <c r="J301" s="32">
        <f t="shared" si="58"/>
        <v>0</v>
      </c>
      <c r="K301" s="32">
        <f t="shared" si="58"/>
        <v>0</v>
      </c>
      <c r="L301" s="32">
        <f t="shared" si="58"/>
        <v>0</v>
      </c>
      <c r="M301" s="32">
        <f t="shared" si="58"/>
        <v>0</v>
      </c>
      <c r="N301" s="32">
        <f t="shared" si="58"/>
        <v>0</v>
      </c>
      <c r="O301" s="32">
        <f t="shared" si="58"/>
        <v>0</v>
      </c>
      <c r="P301" s="32">
        <f t="shared" si="58"/>
        <v>0</v>
      </c>
      <c r="Q301" s="32">
        <f t="shared" si="58"/>
        <v>0</v>
      </c>
      <c r="R301" s="32">
        <f t="shared" si="58"/>
        <v>0</v>
      </c>
      <c r="S301" s="32">
        <f t="shared" si="58"/>
        <v>0</v>
      </c>
      <c r="T301" s="32">
        <f t="shared" si="58"/>
        <v>0</v>
      </c>
      <c r="U301" s="32">
        <f t="shared" si="58"/>
        <v>0</v>
      </c>
      <c r="V301" s="32">
        <f t="shared" si="58"/>
        <v>0</v>
      </c>
      <c r="W301" s="32">
        <f t="shared" si="58"/>
        <v>0</v>
      </c>
      <c r="X301" s="67">
        <f t="shared" si="58"/>
        <v>0</v>
      </c>
      <c r="Y301" s="59">
        <f t="shared" si="59"/>
        <v>0</v>
      </c>
    </row>
    <row r="302" spans="1:25" ht="32.25" outlineLevel="6" thickBot="1">
      <c r="A302" s="90" t="s">
        <v>109</v>
      </c>
      <c r="B302" s="94">
        <v>951</v>
      </c>
      <c r="C302" s="95" t="s">
        <v>74</v>
      </c>
      <c r="D302" s="95" t="s">
        <v>262</v>
      </c>
      <c r="E302" s="95" t="s">
        <v>103</v>
      </c>
      <c r="F302" s="95"/>
      <c r="G302" s="100">
        <v>50</v>
      </c>
      <c r="H302" s="34">
        <f t="shared" si="58"/>
        <v>0</v>
      </c>
      <c r="I302" s="34">
        <f t="shared" si="58"/>
        <v>0</v>
      </c>
      <c r="J302" s="34">
        <f t="shared" si="58"/>
        <v>0</v>
      </c>
      <c r="K302" s="34">
        <f t="shared" si="58"/>
        <v>0</v>
      </c>
      <c r="L302" s="34">
        <f t="shared" si="58"/>
        <v>0</v>
      </c>
      <c r="M302" s="34">
        <f t="shared" si="58"/>
        <v>0</v>
      </c>
      <c r="N302" s="34">
        <f t="shared" si="58"/>
        <v>0</v>
      </c>
      <c r="O302" s="34">
        <f t="shared" si="58"/>
        <v>0</v>
      </c>
      <c r="P302" s="34">
        <f t="shared" si="58"/>
        <v>0</v>
      </c>
      <c r="Q302" s="34">
        <f t="shared" si="58"/>
        <v>0</v>
      </c>
      <c r="R302" s="34">
        <f t="shared" si="58"/>
        <v>0</v>
      </c>
      <c r="S302" s="34">
        <f t="shared" si="58"/>
        <v>0</v>
      </c>
      <c r="T302" s="34">
        <f t="shared" si="58"/>
        <v>0</v>
      </c>
      <c r="U302" s="34">
        <f t="shared" si="58"/>
        <v>0</v>
      </c>
      <c r="V302" s="34">
        <f t="shared" si="58"/>
        <v>0</v>
      </c>
      <c r="W302" s="34">
        <f t="shared" si="58"/>
        <v>0</v>
      </c>
      <c r="X302" s="68">
        <f t="shared" si="58"/>
        <v>0</v>
      </c>
      <c r="Y302" s="59">
        <f t="shared" si="59"/>
        <v>0</v>
      </c>
    </row>
    <row r="303" spans="1:25" ht="32.25" outlineLevel="6" thickBot="1">
      <c r="A303" s="110" t="s">
        <v>81</v>
      </c>
      <c r="B303" s="18">
        <v>951</v>
      </c>
      <c r="C303" s="14" t="s">
        <v>68</v>
      </c>
      <c r="D303" s="14" t="s">
        <v>6</v>
      </c>
      <c r="E303" s="14" t="s">
        <v>5</v>
      </c>
      <c r="F303" s="14"/>
      <c r="G303" s="15">
        <f>G304</f>
        <v>154</v>
      </c>
      <c r="H303" s="2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43"/>
      <c r="X303" s="65">
        <v>0</v>
      </c>
      <c r="Y303" s="59">
        <f t="shared" si="59"/>
        <v>0</v>
      </c>
    </row>
    <row r="304" spans="1:25" ht="19.5" outlineLevel="6" thickBot="1">
      <c r="A304" s="8" t="s">
        <v>263</v>
      </c>
      <c r="B304" s="19">
        <v>951</v>
      </c>
      <c r="C304" s="9" t="s">
        <v>69</v>
      </c>
      <c r="D304" s="9" t="s">
        <v>6</v>
      </c>
      <c r="E304" s="9" t="s">
        <v>5</v>
      </c>
      <c r="F304" s="9"/>
      <c r="G304" s="10">
        <f>G305</f>
        <v>154</v>
      </c>
      <c r="H304" s="29" t="e">
        <f aca="true" t="shared" si="60" ref="H304:X306">H305</f>
        <v>#REF!</v>
      </c>
      <c r="I304" s="29" t="e">
        <f t="shared" si="60"/>
        <v>#REF!</v>
      </c>
      <c r="J304" s="29" t="e">
        <f t="shared" si="60"/>
        <v>#REF!</v>
      </c>
      <c r="K304" s="29" t="e">
        <f t="shared" si="60"/>
        <v>#REF!</v>
      </c>
      <c r="L304" s="29" t="e">
        <f t="shared" si="60"/>
        <v>#REF!</v>
      </c>
      <c r="M304" s="29" t="e">
        <f t="shared" si="60"/>
        <v>#REF!</v>
      </c>
      <c r="N304" s="29" t="e">
        <f t="shared" si="60"/>
        <v>#REF!</v>
      </c>
      <c r="O304" s="29" t="e">
        <f t="shared" si="60"/>
        <v>#REF!</v>
      </c>
      <c r="P304" s="29" t="e">
        <f t="shared" si="60"/>
        <v>#REF!</v>
      </c>
      <c r="Q304" s="29" t="e">
        <f t="shared" si="60"/>
        <v>#REF!</v>
      </c>
      <c r="R304" s="29" t="e">
        <f t="shared" si="60"/>
        <v>#REF!</v>
      </c>
      <c r="S304" s="29" t="e">
        <f t="shared" si="60"/>
        <v>#REF!</v>
      </c>
      <c r="T304" s="29" t="e">
        <f t="shared" si="60"/>
        <v>#REF!</v>
      </c>
      <c r="U304" s="29" t="e">
        <f t="shared" si="60"/>
        <v>#REF!</v>
      </c>
      <c r="V304" s="29" t="e">
        <f t="shared" si="60"/>
        <v>#REF!</v>
      </c>
      <c r="W304" s="29" t="e">
        <f t="shared" si="60"/>
        <v>#REF!</v>
      </c>
      <c r="X304" s="73" t="e">
        <f t="shared" si="60"/>
        <v>#REF!</v>
      </c>
      <c r="Y304" s="59" t="e">
        <f t="shared" si="59"/>
        <v>#REF!</v>
      </c>
    </row>
    <row r="305" spans="1:25" ht="32.25" outlineLevel="6" thickBot="1">
      <c r="A305" s="114" t="s">
        <v>158</v>
      </c>
      <c r="B305" s="19">
        <v>951</v>
      </c>
      <c r="C305" s="9" t="s">
        <v>69</v>
      </c>
      <c r="D305" s="9" t="s">
        <v>159</v>
      </c>
      <c r="E305" s="9" t="s">
        <v>5</v>
      </c>
      <c r="F305" s="9"/>
      <c r="G305" s="10">
        <f>G306</f>
        <v>154</v>
      </c>
      <c r="H305" s="31" t="e">
        <f t="shared" si="60"/>
        <v>#REF!</v>
      </c>
      <c r="I305" s="31" t="e">
        <f t="shared" si="60"/>
        <v>#REF!</v>
      </c>
      <c r="J305" s="31" t="e">
        <f t="shared" si="60"/>
        <v>#REF!</v>
      </c>
      <c r="K305" s="31" t="e">
        <f t="shared" si="60"/>
        <v>#REF!</v>
      </c>
      <c r="L305" s="31" t="e">
        <f t="shared" si="60"/>
        <v>#REF!</v>
      </c>
      <c r="M305" s="31" t="e">
        <f t="shared" si="60"/>
        <v>#REF!</v>
      </c>
      <c r="N305" s="31" t="e">
        <f t="shared" si="60"/>
        <v>#REF!</v>
      </c>
      <c r="O305" s="31" t="e">
        <f t="shared" si="60"/>
        <v>#REF!</v>
      </c>
      <c r="P305" s="31" t="e">
        <f t="shared" si="60"/>
        <v>#REF!</v>
      </c>
      <c r="Q305" s="31" t="e">
        <f t="shared" si="60"/>
        <v>#REF!</v>
      </c>
      <c r="R305" s="31" t="e">
        <f t="shared" si="60"/>
        <v>#REF!</v>
      </c>
      <c r="S305" s="31" t="e">
        <f t="shared" si="60"/>
        <v>#REF!</v>
      </c>
      <c r="T305" s="31" t="e">
        <f t="shared" si="60"/>
        <v>#REF!</v>
      </c>
      <c r="U305" s="31" t="e">
        <f t="shared" si="60"/>
        <v>#REF!</v>
      </c>
      <c r="V305" s="31" t="e">
        <f t="shared" si="60"/>
        <v>#REF!</v>
      </c>
      <c r="W305" s="31" t="e">
        <f t="shared" si="60"/>
        <v>#REF!</v>
      </c>
      <c r="X305" s="66" t="e">
        <f t="shared" si="60"/>
        <v>#REF!</v>
      </c>
      <c r="Y305" s="59" t="e">
        <f t="shared" si="59"/>
        <v>#REF!</v>
      </c>
    </row>
    <row r="306" spans="1:25" ht="32.25" outlineLevel="6" thickBot="1">
      <c r="A306" s="114" t="s">
        <v>160</v>
      </c>
      <c r="B306" s="19">
        <v>951</v>
      </c>
      <c r="C306" s="11" t="s">
        <v>69</v>
      </c>
      <c r="D306" s="11" t="s">
        <v>161</v>
      </c>
      <c r="E306" s="11" t="s">
        <v>5</v>
      </c>
      <c r="F306" s="11"/>
      <c r="G306" s="12">
        <f>G307</f>
        <v>154</v>
      </c>
      <c r="H306" s="32" t="e">
        <f t="shared" si="60"/>
        <v>#REF!</v>
      </c>
      <c r="I306" s="32" t="e">
        <f t="shared" si="60"/>
        <v>#REF!</v>
      </c>
      <c r="J306" s="32" t="e">
        <f t="shared" si="60"/>
        <v>#REF!</v>
      </c>
      <c r="K306" s="32" t="e">
        <f t="shared" si="60"/>
        <v>#REF!</v>
      </c>
      <c r="L306" s="32" t="e">
        <f t="shared" si="60"/>
        <v>#REF!</v>
      </c>
      <c r="M306" s="32" t="e">
        <f t="shared" si="60"/>
        <v>#REF!</v>
      </c>
      <c r="N306" s="32" t="e">
        <f t="shared" si="60"/>
        <v>#REF!</v>
      </c>
      <c r="O306" s="32" t="e">
        <f t="shared" si="60"/>
        <v>#REF!</v>
      </c>
      <c r="P306" s="32" t="e">
        <f t="shared" si="60"/>
        <v>#REF!</v>
      </c>
      <c r="Q306" s="32" t="e">
        <f t="shared" si="60"/>
        <v>#REF!</v>
      </c>
      <c r="R306" s="32" t="e">
        <f t="shared" si="60"/>
        <v>#REF!</v>
      </c>
      <c r="S306" s="32" t="e">
        <f t="shared" si="60"/>
        <v>#REF!</v>
      </c>
      <c r="T306" s="32" t="e">
        <f t="shared" si="60"/>
        <v>#REF!</v>
      </c>
      <c r="U306" s="32" t="e">
        <f t="shared" si="60"/>
        <v>#REF!</v>
      </c>
      <c r="V306" s="32" t="e">
        <f t="shared" si="60"/>
        <v>#REF!</v>
      </c>
      <c r="W306" s="32" t="e">
        <f t="shared" si="60"/>
        <v>#REF!</v>
      </c>
      <c r="X306" s="67" t="e">
        <f t="shared" si="60"/>
        <v>#REF!</v>
      </c>
      <c r="Y306" s="59" t="e">
        <f t="shared" si="59"/>
        <v>#REF!</v>
      </c>
    </row>
    <row r="307" spans="1:25" ht="32.25" outlineLevel="6" thickBot="1">
      <c r="A307" s="96" t="s">
        <v>264</v>
      </c>
      <c r="B307" s="92">
        <v>951</v>
      </c>
      <c r="C307" s="93" t="s">
        <v>69</v>
      </c>
      <c r="D307" s="93" t="s">
        <v>265</v>
      </c>
      <c r="E307" s="93" t="s">
        <v>5</v>
      </c>
      <c r="F307" s="93"/>
      <c r="G307" s="16">
        <f>G308</f>
        <v>154</v>
      </c>
      <c r="H307" s="34" t="e">
        <f>#REF!</f>
        <v>#REF!</v>
      </c>
      <c r="I307" s="34" t="e">
        <f>#REF!</f>
        <v>#REF!</v>
      </c>
      <c r="J307" s="34" t="e">
        <f>#REF!</f>
        <v>#REF!</v>
      </c>
      <c r="K307" s="34" t="e">
        <f>#REF!</f>
        <v>#REF!</v>
      </c>
      <c r="L307" s="34" t="e">
        <f>#REF!</f>
        <v>#REF!</v>
      </c>
      <c r="M307" s="34" t="e">
        <f>#REF!</f>
        <v>#REF!</v>
      </c>
      <c r="N307" s="34" t="e">
        <f>#REF!</f>
        <v>#REF!</v>
      </c>
      <c r="O307" s="34" t="e">
        <f>#REF!</f>
        <v>#REF!</v>
      </c>
      <c r="P307" s="34" t="e">
        <f>#REF!</f>
        <v>#REF!</v>
      </c>
      <c r="Q307" s="34" t="e">
        <f>#REF!</f>
        <v>#REF!</v>
      </c>
      <c r="R307" s="34" t="e">
        <f>#REF!</f>
        <v>#REF!</v>
      </c>
      <c r="S307" s="34" t="e">
        <f>#REF!</f>
        <v>#REF!</v>
      </c>
      <c r="T307" s="34" t="e">
        <f>#REF!</f>
        <v>#REF!</v>
      </c>
      <c r="U307" s="34" t="e">
        <f>#REF!</f>
        <v>#REF!</v>
      </c>
      <c r="V307" s="34" t="e">
        <f>#REF!</f>
        <v>#REF!</v>
      </c>
      <c r="W307" s="34" t="e">
        <f>#REF!</f>
        <v>#REF!</v>
      </c>
      <c r="X307" s="68" t="e">
        <f>#REF!</f>
        <v>#REF!</v>
      </c>
      <c r="Y307" s="59" t="e">
        <f t="shared" si="59"/>
        <v>#REF!</v>
      </c>
    </row>
    <row r="308" spans="1:25" ht="16.5" outlineLevel="6" thickBot="1">
      <c r="A308" s="5" t="s">
        <v>151</v>
      </c>
      <c r="B308" s="21">
        <v>951</v>
      </c>
      <c r="C308" s="6" t="s">
        <v>69</v>
      </c>
      <c r="D308" s="6" t="s">
        <v>265</v>
      </c>
      <c r="E308" s="6" t="s">
        <v>150</v>
      </c>
      <c r="F308" s="6"/>
      <c r="G308" s="7">
        <v>154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63.75" outlineLevel="6" thickBot="1">
      <c r="A309" s="110" t="s">
        <v>76</v>
      </c>
      <c r="B309" s="18">
        <v>951</v>
      </c>
      <c r="C309" s="14" t="s">
        <v>77</v>
      </c>
      <c r="D309" s="14" t="s">
        <v>6</v>
      </c>
      <c r="E309" s="14" t="s">
        <v>5</v>
      </c>
      <c r="F309" s="14"/>
      <c r="G309" s="15">
        <f aca="true" t="shared" si="61" ref="G309:G314">G310</f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48" outlineLevel="6" thickBot="1">
      <c r="A310" s="114" t="s">
        <v>79</v>
      </c>
      <c r="B310" s="19">
        <v>951</v>
      </c>
      <c r="C310" s="9" t="s">
        <v>78</v>
      </c>
      <c r="D310" s="9" t="s">
        <v>6</v>
      </c>
      <c r="E310" s="9" t="s">
        <v>5</v>
      </c>
      <c r="F310" s="9"/>
      <c r="G310" s="10">
        <f t="shared" si="61"/>
        <v>19519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32.25" outlineLevel="6" thickBot="1">
      <c r="A311" s="114" t="s">
        <v>158</v>
      </c>
      <c r="B311" s="19">
        <v>951</v>
      </c>
      <c r="C311" s="9" t="s">
        <v>78</v>
      </c>
      <c r="D311" s="9" t="s">
        <v>159</v>
      </c>
      <c r="E311" s="9" t="s">
        <v>5</v>
      </c>
      <c r="F311" s="9"/>
      <c r="G311" s="10">
        <f t="shared" si="61"/>
        <v>19519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32.25" outlineLevel="6" thickBot="1">
      <c r="A312" s="114" t="s">
        <v>160</v>
      </c>
      <c r="B312" s="19">
        <v>951</v>
      </c>
      <c r="C312" s="11" t="s">
        <v>78</v>
      </c>
      <c r="D312" s="11" t="s">
        <v>161</v>
      </c>
      <c r="E312" s="11" t="s">
        <v>5</v>
      </c>
      <c r="F312" s="11"/>
      <c r="G312" s="12">
        <f t="shared" si="61"/>
        <v>19519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48" outlineLevel="6" thickBot="1">
      <c r="A313" s="5" t="s">
        <v>266</v>
      </c>
      <c r="B313" s="21">
        <v>951</v>
      </c>
      <c r="C313" s="6" t="s">
        <v>78</v>
      </c>
      <c r="D313" s="6" t="s">
        <v>267</v>
      </c>
      <c r="E313" s="6" t="s">
        <v>5</v>
      </c>
      <c r="F313" s="6"/>
      <c r="G313" s="7">
        <f t="shared" si="61"/>
        <v>19519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16.5" outlineLevel="6" thickBot="1">
      <c r="A314" s="5" t="s">
        <v>154</v>
      </c>
      <c r="B314" s="21">
        <v>951</v>
      </c>
      <c r="C314" s="6" t="s">
        <v>78</v>
      </c>
      <c r="D314" s="6" t="s">
        <v>268</v>
      </c>
      <c r="E314" s="6" t="s">
        <v>152</v>
      </c>
      <c r="F314" s="6"/>
      <c r="G314" s="7">
        <f t="shared" si="61"/>
        <v>19519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8.75" customHeight="1" outlineLevel="6" thickBot="1">
      <c r="A315" s="90" t="s">
        <v>155</v>
      </c>
      <c r="B315" s="94">
        <v>951</v>
      </c>
      <c r="C315" s="95" t="s">
        <v>78</v>
      </c>
      <c r="D315" s="95" t="s">
        <v>268</v>
      </c>
      <c r="E315" s="95" t="s">
        <v>153</v>
      </c>
      <c r="F315" s="95"/>
      <c r="G315" s="100">
        <v>19519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1"/>
      <c r="B316" s="52"/>
      <c r="C316" s="52"/>
      <c r="D316" s="52"/>
      <c r="E316" s="52"/>
      <c r="F316" s="52"/>
      <c r="G316" s="53"/>
      <c r="H316" s="25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43"/>
      <c r="X316" s="74"/>
      <c r="Y316" s="59">
        <v>0</v>
      </c>
    </row>
    <row r="317" spans="1:25" ht="43.5" outlineLevel="6" thickBot="1">
      <c r="A317" s="105" t="s">
        <v>66</v>
      </c>
      <c r="B317" s="106" t="s">
        <v>65</v>
      </c>
      <c r="C317" s="106" t="s">
        <v>64</v>
      </c>
      <c r="D317" s="106" t="s">
        <v>6</v>
      </c>
      <c r="E317" s="106" t="s">
        <v>5</v>
      </c>
      <c r="F317" s="107"/>
      <c r="G317" s="155">
        <f>G318+G409</f>
        <v>406373.01099999994</v>
      </c>
      <c r="H317" s="28" t="e">
        <f>H318+#REF!</f>
        <v>#REF!</v>
      </c>
      <c r="I317" s="28" t="e">
        <f>I318+#REF!</f>
        <v>#REF!</v>
      </c>
      <c r="J317" s="28" t="e">
        <f>J318+#REF!</f>
        <v>#REF!</v>
      </c>
      <c r="K317" s="28" t="e">
        <f>K318+#REF!</f>
        <v>#REF!</v>
      </c>
      <c r="L317" s="28" t="e">
        <f>L318+#REF!</f>
        <v>#REF!</v>
      </c>
      <c r="M317" s="28" t="e">
        <f>M318+#REF!</f>
        <v>#REF!</v>
      </c>
      <c r="N317" s="28" t="e">
        <f>N318+#REF!</f>
        <v>#REF!</v>
      </c>
      <c r="O317" s="28" t="e">
        <f>O318+#REF!</f>
        <v>#REF!</v>
      </c>
      <c r="P317" s="28" t="e">
        <f>P318+#REF!</f>
        <v>#REF!</v>
      </c>
      <c r="Q317" s="28" t="e">
        <f>Q318+#REF!</f>
        <v>#REF!</v>
      </c>
      <c r="R317" s="28" t="e">
        <f>R318+#REF!</f>
        <v>#REF!</v>
      </c>
      <c r="S317" s="28" t="e">
        <f>S318+#REF!</f>
        <v>#REF!</v>
      </c>
      <c r="T317" s="28" t="e">
        <f>T318+#REF!</f>
        <v>#REF!</v>
      </c>
      <c r="U317" s="28" t="e">
        <f>U318+#REF!</f>
        <v>#REF!</v>
      </c>
      <c r="V317" s="28" t="e">
        <f>V318+#REF!</f>
        <v>#REF!</v>
      </c>
      <c r="W317" s="28" t="e">
        <f>W318+#REF!</f>
        <v>#REF!</v>
      </c>
      <c r="X317" s="60" t="e">
        <f>X318+#REF!</f>
        <v>#REF!</v>
      </c>
      <c r="Y317" s="59" t="e">
        <f>X317/G317*100</f>
        <v>#REF!</v>
      </c>
    </row>
    <row r="318" spans="1:25" ht="19.5" outlineLevel="6" thickBot="1">
      <c r="A318" s="110" t="s">
        <v>50</v>
      </c>
      <c r="B318" s="18">
        <v>953</v>
      </c>
      <c r="C318" s="14" t="s">
        <v>49</v>
      </c>
      <c r="D318" s="14" t="s">
        <v>6</v>
      </c>
      <c r="E318" s="14" t="s">
        <v>5</v>
      </c>
      <c r="F318" s="14"/>
      <c r="G318" s="156">
        <f>G319+G335+G379+G396</f>
        <v>403753.01099999994</v>
      </c>
      <c r="H318" s="29" t="e">
        <f>H320+H325+#REF!+H402</f>
        <v>#REF!</v>
      </c>
      <c r="I318" s="29" t="e">
        <f>I320+I325+#REF!+I402</f>
        <v>#REF!</v>
      </c>
      <c r="J318" s="29" t="e">
        <f>J320+J325+#REF!+J402</f>
        <v>#REF!</v>
      </c>
      <c r="K318" s="29" t="e">
        <f>K320+K325+#REF!+K402</f>
        <v>#REF!</v>
      </c>
      <c r="L318" s="29" t="e">
        <f>L320+L325+#REF!+L402</f>
        <v>#REF!</v>
      </c>
      <c r="M318" s="29" t="e">
        <f>M320+M325+#REF!+M402</f>
        <v>#REF!</v>
      </c>
      <c r="N318" s="29" t="e">
        <f>N320+N325+#REF!+N402</f>
        <v>#REF!</v>
      </c>
      <c r="O318" s="29" t="e">
        <f>O320+O325+#REF!+O402</f>
        <v>#REF!</v>
      </c>
      <c r="P318" s="29" t="e">
        <f>P320+P325+#REF!+P402</f>
        <v>#REF!</v>
      </c>
      <c r="Q318" s="29" t="e">
        <f>Q320+Q325+#REF!+Q402</f>
        <v>#REF!</v>
      </c>
      <c r="R318" s="29" t="e">
        <f>R320+R325+#REF!+R402</f>
        <v>#REF!</v>
      </c>
      <c r="S318" s="29" t="e">
        <f>S320+S325+#REF!+S402</f>
        <v>#REF!</v>
      </c>
      <c r="T318" s="29" t="e">
        <f>T320+T325+#REF!+T402</f>
        <v>#REF!</v>
      </c>
      <c r="U318" s="29" t="e">
        <f>U320+U325+#REF!+U402</f>
        <v>#REF!</v>
      </c>
      <c r="V318" s="29" t="e">
        <f>V320+V325+#REF!+V402</f>
        <v>#REF!</v>
      </c>
      <c r="W318" s="29" t="e">
        <f>W320+W325+#REF!+W402</f>
        <v>#REF!</v>
      </c>
      <c r="X318" s="29" t="e">
        <f>X320+X325+#REF!+X402</f>
        <v>#REF!</v>
      </c>
      <c r="Y318" s="59" t="e">
        <f>X318/G318*100</f>
        <v>#REF!</v>
      </c>
    </row>
    <row r="319" spans="1:25" ht="19.5" outlineLevel="6" thickBot="1">
      <c r="A319" s="110" t="s">
        <v>156</v>
      </c>
      <c r="B319" s="18">
        <v>953</v>
      </c>
      <c r="C319" s="14" t="s">
        <v>19</v>
      </c>
      <c r="D319" s="14" t="s">
        <v>6</v>
      </c>
      <c r="E319" s="14" t="s">
        <v>5</v>
      </c>
      <c r="F319" s="14"/>
      <c r="G319" s="156">
        <f>G320</f>
        <v>84321.43999999999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42"/>
      <c r="Y319" s="59"/>
    </row>
    <row r="320" spans="1:25" ht="16.5" outlineLevel="6" thickBot="1">
      <c r="A320" s="80" t="s">
        <v>269</v>
      </c>
      <c r="B320" s="19">
        <v>953</v>
      </c>
      <c r="C320" s="9" t="s">
        <v>19</v>
      </c>
      <c r="D320" s="9" t="s">
        <v>270</v>
      </c>
      <c r="E320" s="9" t="s">
        <v>5</v>
      </c>
      <c r="F320" s="9"/>
      <c r="G320" s="157">
        <f>G321+G331</f>
        <v>84321.43999999999</v>
      </c>
      <c r="H320" s="32">
        <f aca="true" t="shared" si="62" ref="H320:X320">H321</f>
        <v>0</v>
      </c>
      <c r="I320" s="32">
        <f t="shared" si="62"/>
        <v>0</v>
      </c>
      <c r="J320" s="32">
        <f t="shared" si="62"/>
        <v>0</v>
      </c>
      <c r="K320" s="32">
        <f t="shared" si="62"/>
        <v>0</v>
      </c>
      <c r="L320" s="32">
        <f t="shared" si="62"/>
        <v>0</v>
      </c>
      <c r="M320" s="32">
        <f t="shared" si="62"/>
        <v>0</v>
      </c>
      <c r="N320" s="32">
        <f t="shared" si="62"/>
        <v>0</v>
      </c>
      <c r="O320" s="32">
        <f t="shared" si="62"/>
        <v>0</v>
      </c>
      <c r="P320" s="32">
        <f t="shared" si="62"/>
        <v>0</v>
      </c>
      <c r="Q320" s="32">
        <f t="shared" si="62"/>
        <v>0</v>
      </c>
      <c r="R320" s="32">
        <f t="shared" si="62"/>
        <v>0</v>
      </c>
      <c r="S320" s="32">
        <f t="shared" si="62"/>
        <v>0</v>
      </c>
      <c r="T320" s="32">
        <f t="shared" si="62"/>
        <v>0</v>
      </c>
      <c r="U320" s="32">
        <f t="shared" si="62"/>
        <v>0</v>
      </c>
      <c r="V320" s="32">
        <f t="shared" si="62"/>
        <v>0</v>
      </c>
      <c r="W320" s="32">
        <f t="shared" si="62"/>
        <v>0</v>
      </c>
      <c r="X320" s="67">
        <f t="shared" si="62"/>
        <v>34477.81647</v>
      </c>
      <c r="Y320" s="59">
        <f>X320/G320*100</f>
        <v>40.88855274530416</v>
      </c>
    </row>
    <row r="321" spans="1:25" ht="32.25" outlineLevel="6" thickBot="1">
      <c r="A321" s="80" t="s">
        <v>271</v>
      </c>
      <c r="B321" s="19">
        <v>953</v>
      </c>
      <c r="C321" s="11" t="s">
        <v>19</v>
      </c>
      <c r="D321" s="11" t="s">
        <v>272</v>
      </c>
      <c r="E321" s="11" t="s">
        <v>5</v>
      </c>
      <c r="F321" s="11"/>
      <c r="G321" s="158">
        <f>G322+G325+G328</f>
        <v>84295.43999999999</v>
      </c>
      <c r="H321" s="34">
        <f aca="true" t="shared" si="63" ref="H321:X321">H323</f>
        <v>0</v>
      </c>
      <c r="I321" s="34">
        <f t="shared" si="63"/>
        <v>0</v>
      </c>
      <c r="J321" s="34">
        <f t="shared" si="63"/>
        <v>0</v>
      </c>
      <c r="K321" s="34">
        <f t="shared" si="63"/>
        <v>0</v>
      </c>
      <c r="L321" s="34">
        <f t="shared" si="63"/>
        <v>0</v>
      </c>
      <c r="M321" s="34">
        <f t="shared" si="63"/>
        <v>0</v>
      </c>
      <c r="N321" s="34">
        <f t="shared" si="63"/>
        <v>0</v>
      </c>
      <c r="O321" s="34">
        <f t="shared" si="63"/>
        <v>0</v>
      </c>
      <c r="P321" s="34">
        <f t="shared" si="63"/>
        <v>0</v>
      </c>
      <c r="Q321" s="34">
        <f t="shared" si="63"/>
        <v>0</v>
      </c>
      <c r="R321" s="34">
        <f t="shared" si="63"/>
        <v>0</v>
      </c>
      <c r="S321" s="34">
        <f t="shared" si="63"/>
        <v>0</v>
      </c>
      <c r="T321" s="34">
        <f t="shared" si="63"/>
        <v>0</v>
      </c>
      <c r="U321" s="34">
        <f t="shared" si="63"/>
        <v>0</v>
      </c>
      <c r="V321" s="34">
        <f t="shared" si="63"/>
        <v>0</v>
      </c>
      <c r="W321" s="34">
        <f t="shared" si="63"/>
        <v>0</v>
      </c>
      <c r="X321" s="68">
        <f t="shared" si="63"/>
        <v>34477.81647</v>
      </c>
      <c r="Y321" s="59">
        <f>X321/G321*100</f>
        <v>40.90116436903349</v>
      </c>
    </row>
    <row r="322" spans="1:25" ht="32.25" outlineLevel="6" thickBot="1">
      <c r="A322" s="96" t="s">
        <v>213</v>
      </c>
      <c r="B322" s="92">
        <v>953</v>
      </c>
      <c r="C322" s="93" t="s">
        <v>19</v>
      </c>
      <c r="D322" s="93" t="s">
        <v>273</v>
      </c>
      <c r="E322" s="93" t="s">
        <v>5</v>
      </c>
      <c r="F322" s="93"/>
      <c r="G322" s="159">
        <f>G323</f>
        <v>29449.76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273</v>
      </c>
      <c r="E323" s="6" t="s">
        <v>135</v>
      </c>
      <c r="F323" s="6"/>
      <c r="G323" s="160">
        <f>G324</f>
        <v>29449.76</v>
      </c>
      <c r="H323" s="2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44"/>
      <c r="X323" s="65">
        <v>34477.81647</v>
      </c>
      <c r="Y323" s="59">
        <f>X323/G323*100</f>
        <v>117.07333597964804</v>
      </c>
    </row>
    <row r="324" spans="1:25" ht="48" outlineLevel="6" thickBot="1">
      <c r="A324" s="101" t="s">
        <v>330</v>
      </c>
      <c r="B324" s="94">
        <v>953</v>
      </c>
      <c r="C324" s="95" t="s">
        <v>19</v>
      </c>
      <c r="D324" s="95" t="s">
        <v>273</v>
      </c>
      <c r="E324" s="95" t="s">
        <v>92</v>
      </c>
      <c r="F324" s="95"/>
      <c r="G324" s="161">
        <v>29449.76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75"/>
      <c r="Y324" s="59"/>
    </row>
    <row r="325" spans="1:25" ht="63.75" outlineLevel="6" thickBot="1">
      <c r="A325" s="116" t="s">
        <v>274</v>
      </c>
      <c r="B325" s="92">
        <v>953</v>
      </c>
      <c r="C325" s="93" t="s">
        <v>19</v>
      </c>
      <c r="D325" s="93" t="s">
        <v>275</v>
      </c>
      <c r="E325" s="93" t="s">
        <v>5</v>
      </c>
      <c r="F325" s="93"/>
      <c r="G325" s="159">
        <f>G326</f>
        <v>54485</v>
      </c>
      <c r="H325" s="31" t="e">
        <f aca="true" t="shared" si="64" ref="H325:X325">H326+H343+H353+H348</f>
        <v>#REF!</v>
      </c>
      <c r="I325" s="31" t="e">
        <f t="shared" si="64"/>
        <v>#REF!</v>
      </c>
      <c r="J325" s="31" t="e">
        <f t="shared" si="64"/>
        <v>#REF!</v>
      </c>
      <c r="K325" s="31" t="e">
        <f t="shared" si="64"/>
        <v>#REF!</v>
      </c>
      <c r="L325" s="31" t="e">
        <f t="shared" si="64"/>
        <v>#REF!</v>
      </c>
      <c r="M325" s="31" t="e">
        <f t="shared" si="64"/>
        <v>#REF!</v>
      </c>
      <c r="N325" s="31" t="e">
        <f t="shared" si="64"/>
        <v>#REF!</v>
      </c>
      <c r="O325" s="31" t="e">
        <f t="shared" si="64"/>
        <v>#REF!</v>
      </c>
      <c r="P325" s="31" t="e">
        <f t="shared" si="64"/>
        <v>#REF!</v>
      </c>
      <c r="Q325" s="31" t="e">
        <f t="shared" si="64"/>
        <v>#REF!</v>
      </c>
      <c r="R325" s="31" t="e">
        <f t="shared" si="64"/>
        <v>#REF!</v>
      </c>
      <c r="S325" s="31" t="e">
        <f t="shared" si="64"/>
        <v>#REF!</v>
      </c>
      <c r="T325" s="31" t="e">
        <f t="shared" si="64"/>
        <v>#REF!</v>
      </c>
      <c r="U325" s="31" t="e">
        <f t="shared" si="64"/>
        <v>#REF!</v>
      </c>
      <c r="V325" s="31" t="e">
        <f t="shared" si="64"/>
        <v>#REF!</v>
      </c>
      <c r="W325" s="31" t="e">
        <f t="shared" si="64"/>
        <v>#REF!</v>
      </c>
      <c r="X325" s="31" t="e">
        <f t="shared" si="64"/>
        <v>#REF!</v>
      </c>
      <c r="Y325" s="59" t="e">
        <f>X325/G325*100</f>
        <v>#REF!</v>
      </c>
    </row>
    <row r="326" spans="1:25" ht="16.5" outlineLevel="6" thickBot="1">
      <c r="A326" s="5" t="s">
        <v>136</v>
      </c>
      <c r="B326" s="21">
        <v>953</v>
      </c>
      <c r="C326" s="6" t="s">
        <v>19</v>
      </c>
      <c r="D326" s="6" t="s">
        <v>275</v>
      </c>
      <c r="E326" s="6" t="s">
        <v>135</v>
      </c>
      <c r="F326" s="6"/>
      <c r="G326" s="160">
        <f>G327</f>
        <v>54485</v>
      </c>
      <c r="H326" s="32">
        <f aca="true" t="shared" si="65" ref="H326:X326">H327</f>
        <v>0</v>
      </c>
      <c r="I326" s="32">
        <f t="shared" si="65"/>
        <v>0</v>
      </c>
      <c r="J326" s="32">
        <f t="shared" si="65"/>
        <v>0</v>
      </c>
      <c r="K326" s="32">
        <f t="shared" si="65"/>
        <v>0</v>
      </c>
      <c r="L326" s="32">
        <f t="shared" si="65"/>
        <v>0</v>
      </c>
      <c r="M326" s="32">
        <f t="shared" si="65"/>
        <v>0</v>
      </c>
      <c r="N326" s="32">
        <f t="shared" si="65"/>
        <v>0</v>
      </c>
      <c r="O326" s="32">
        <f t="shared" si="65"/>
        <v>0</v>
      </c>
      <c r="P326" s="32">
        <f t="shared" si="65"/>
        <v>0</v>
      </c>
      <c r="Q326" s="32">
        <f t="shared" si="65"/>
        <v>0</v>
      </c>
      <c r="R326" s="32">
        <f t="shared" si="65"/>
        <v>0</v>
      </c>
      <c r="S326" s="32">
        <f t="shared" si="65"/>
        <v>0</v>
      </c>
      <c r="T326" s="32">
        <f t="shared" si="65"/>
        <v>0</v>
      </c>
      <c r="U326" s="32">
        <f t="shared" si="65"/>
        <v>0</v>
      </c>
      <c r="V326" s="32">
        <f t="shared" si="65"/>
        <v>0</v>
      </c>
      <c r="W326" s="32">
        <f t="shared" si="65"/>
        <v>0</v>
      </c>
      <c r="X326" s="70">
        <f t="shared" si="65"/>
        <v>48148.89725</v>
      </c>
      <c r="Y326" s="59">
        <f>X326/G326*100</f>
        <v>88.3709227310269</v>
      </c>
    </row>
    <row r="327" spans="1:25" ht="48" outlineLevel="6" thickBot="1">
      <c r="A327" s="101" t="s">
        <v>330</v>
      </c>
      <c r="B327" s="94">
        <v>953</v>
      </c>
      <c r="C327" s="95" t="s">
        <v>19</v>
      </c>
      <c r="D327" s="95" t="s">
        <v>275</v>
      </c>
      <c r="E327" s="95" t="s">
        <v>92</v>
      </c>
      <c r="F327" s="95"/>
      <c r="G327" s="161">
        <v>54485</v>
      </c>
      <c r="H327" s="34">
        <f aca="true" t="shared" si="66" ref="H327:X327">H334</f>
        <v>0</v>
      </c>
      <c r="I327" s="34">
        <f t="shared" si="66"/>
        <v>0</v>
      </c>
      <c r="J327" s="34">
        <f t="shared" si="66"/>
        <v>0</v>
      </c>
      <c r="K327" s="34">
        <f t="shared" si="66"/>
        <v>0</v>
      </c>
      <c r="L327" s="34">
        <f t="shared" si="66"/>
        <v>0</v>
      </c>
      <c r="M327" s="34">
        <f t="shared" si="66"/>
        <v>0</v>
      </c>
      <c r="N327" s="34">
        <f t="shared" si="66"/>
        <v>0</v>
      </c>
      <c r="O327" s="34">
        <f t="shared" si="66"/>
        <v>0</v>
      </c>
      <c r="P327" s="34">
        <f t="shared" si="66"/>
        <v>0</v>
      </c>
      <c r="Q327" s="34">
        <f t="shared" si="66"/>
        <v>0</v>
      </c>
      <c r="R327" s="34">
        <f t="shared" si="66"/>
        <v>0</v>
      </c>
      <c r="S327" s="34">
        <f t="shared" si="66"/>
        <v>0</v>
      </c>
      <c r="T327" s="34">
        <f t="shared" si="66"/>
        <v>0</v>
      </c>
      <c r="U327" s="34">
        <f t="shared" si="66"/>
        <v>0</v>
      </c>
      <c r="V327" s="34">
        <f t="shared" si="66"/>
        <v>0</v>
      </c>
      <c r="W327" s="34">
        <f t="shared" si="66"/>
        <v>0</v>
      </c>
      <c r="X327" s="68">
        <f t="shared" si="66"/>
        <v>48148.89725</v>
      </c>
      <c r="Y327" s="59">
        <f>X327/G327*100</f>
        <v>88.3709227310269</v>
      </c>
    </row>
    <row r="328" spans="1:25" ht="32.25" outlineLevel="6" thickBot="1">
      <c r="A328" s="127" t="s">
        <v>276</v>
      </c>
      <c r="B328" s="134">
        <v>953</v>
      </c>
      <c r="C328" s="93" t="s">
        <v>19</v>
      </c>
      <c r="D328" s="93" t="s">
        <v>277</v>
      </c>
      <c r="E328" s="93" t="s">
        <v>5</v>
      </c>
      <c r="F328" s="93"/>
      <c r="G328" s="159">
        <f>G329</f>
        <v>360.68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16.5" outlineLevel="6" thickBot="1">
      <c r="A329" s="5" t="s">
        <v>136</v>
      </c>
      <c r="B329" s="21">
        <v>953</v>
      </c>
      <c r="C329" s="6" t="s">
        <v>19</v>
      </c>
      <c r="D329" s="6" t="s">
        <v>277</v>
      </c>
      <c r="E329" s="6" t="s">
        <v>135</v>
      </c>
      <c r="F329" s="6"/>
      <c r="G329" s="160">
        <f>G330</f>
        <v>360.68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</row>
    <row r="330" spans="1:25" ht="16.5" outlineLevel="6" thickBot="1">
      <c r="A330" s="98" t="s">
        <v>90</v>
      </c>
      <c r="B330" s="136">
        <v>953</v>
      </c>
      <c r="C330" s="95" t="s">
        <v>19</v>
      </c>
      <c r="D330" s="95" t="s">
        <v>277</v>
      </c>
      <c r="E330" s="95" t="s">
        <v>91</v>
      </c>
      <c r="F330" s="95"/>
      <c r="G330" s="161">
        <v>360.68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</row>
    <row r="331" spans="1:25" ht="48" outlineLevel="6" thickBot="1">
      <c r="A331" s="137" t="s">
        <v>278</v>
      </c>
      <c r="B331" s="141">
        <v>953</v>
      </c>
      <c r="C331" s="9" t="s">
        <v>19</v>
      </c>
      <c r="D331" s="9" t="s">
        <v>279</v>
      </c>
      <c r="E331" s="9" t="s">
        <v>5</v>
      </c>
      <c r="F331" s="9"/>
      <c r="G331" s="157">
        <f>G332</f>
        <v>26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82"/>
      <c r="Y331" s="59"/>
    </row>
    <row r="332" spans="1:25" ht="32.25" outlineLevel="6" thickBot="1">
      <c r="A332" s="127" t="s">
        <v>280</v>
      </c>
      <c r="B332" s="134">
        <v>953</v>
      </c>
      <c r="C332" s="93" t="s">
        <v>19</v>
      </c>
      <c r="D332" s="93" t="s">
        <v>281</v>
      </c>
      <c r="E332" s="93" t="s">
        <v>5</v>
      </c>
      <c r="F332" s="93"/>
      <c r="G332" s="159">
        <f>G333</f>
        <v>26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82"/>
      <c r="Y332" s="59"/>
    </row>
    <row r="333" spans="1:25" ht="16.5" outlineLevel="6" thickBot="1">
      <c r="A333" s="5" t="s">
        <v>136</v>
      </c>
      <c r="B333" s="21">
        <v>953</v>
      </c>
      <c r="C333" s="6" t="s">
        <v>19</v>
      </c>
      <c r="D333" s="6" t="s">
        <v>281</v>
      </c>
      <c r="E333" s="6" t="s">
        <v>135</v>
      </c>
      <c r="F333" s="6"/>
      <c r="G333" s="160">
        <f>G334</f>
        <v>26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82"/>
      <c r="Y333" s="59"/>
    </row>
    <row r="334" spans="1:25" ht="16.5" outlineLevel="6" thickBot="1">
      <c r="A334" s="98" t="s">
        <v>90</v>
      </c>
      <c r="B334" s="136">
        <v>953</v>
      </c>
      <c r="C334" s="95" t="s">
        <v>19</v>
      </c>
      <c r="D334" s="95" t="s">
        <v>281</v>
      </c>
      <c r="E334" s="95" t="s">
        <v>91</v>
      </c>
      <c r="F334" s="95"/>
      <c r="G334" s="161">
        <v>26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4"/>
      <c r="X334" s="65">
        <v>48148.89725</v>
      </c>
      <c r="Y334" s="59">
        <f>X334/G334*100</f>
        <v>185188.06634615385</v>
      </c>
    </row>
    <row r="335" spans="1:25" ht="16.5" outlineLevel="6" thickBot="1">
      <c r="A335" s="126" t="s">
        <v>40</v>
      </c>
      <c r="B335" s="18">
        <v>953</v>
      </c>
      <c r="C335" s="39" t="s">
        <v>20</v>
      </c>
      <c r="D335" s="39" t="s">
        <v>6</v>
      </c>
      <c r="E335" s="39" t="s">
        <v>5</v>
      </c>
      <c r="F335" s="39"/>
      <c r="G335" s="162">
        <f>G340+G336</f>
        <v>302216.51099999994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32.25" outlineLevel="6" thickBot="1">
      <c r="A336" s="114" t="s">
        <v>158</v>
      </c>
      <c r="B336" s="19">
        <v>953</v>
      </c>
      <c r="C336" s="9" t="s">
        <v>20</v>
      </c>
      <c r="D336" s="9" t="s">
        <v>159</v>
      </c>
      <c r="E336" s="9" t="s">
        <v>5</v>
      </c>
      <c r="F336" s="9"/>
      <c r="G336" s="157">
        <f>G337</f>
        <v>22.5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32.25" outlineLevel="6" thickBot="1">
      <c r="A337" s="114" t="s">
        <v>160</v>
      </c>
      <c r="B337" s="19">
        <v>953</v>
      </c>
      <c r="C337" s="9" t="s">
        <v>20</v>
      </c>
      <c r="D337" s="9" t="s">
        <v>161</v>
      </c>
      <c r="E337" s="9" t="s">
        <v>5</v>
      </c>
      <c r="F337" s="9"/>
      <c r="G337" s="157">
        <f>G338</f>
        <v>22.5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</row>
    <row r="338" spans="1:25" ht="16.5" outlineLevel="6" thickBot="1">
      <c r="A338" s="96" t="s">
        <v>172</v>
      </c>
      <c r="B338" s="92">
        <v>953</v>
      </c>
      <c r="C338" s="93" t="s">
        <v>20</v>
      </c>
      <c r="D338" s="93" t="s">
        <v>173</v>
      </c>
      <c r="E338" s="93" t="s">
        <v>5</v>
      </c>
      <c r="F338" s="93"/>
      <c r="G338" s="159">
        <f>G339</f>
        <v>22.5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</row>
    <row r="339" spans="1:25" ht="16.5" outlineLevel="6" thickBot="1">
      <c r="A339" s="5" t="s">
        <v>119</v>
      </c>
      <c r="B339" s="21">
        <v>953</v>
      </c>
      <c r="C339" s="6" t="s">
        <v>20</v>
      </c>
      <c r="D339" s="6" t="s">
        <v>173</v>
      </c>
      <c r="E339" s="6" t="s">
        <v>120</v>
      </c>
      <c r="F339" s="6"/>
      <c r="G339" s="160">
        <v>22.5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16.5" outlineLevel="6" thickBot="1">
      <c r="A340" s="80" t="s">
        <v>269</v>
      </c>
      <c r="B340" s="19">
        <v>953</v>
      </c>
      <c r="C340" s="9" t="s">
        <v>20</v>
      </c>
      <c r="D340" s="9" t="s">
        <v>270</v>
      </c>
      <c r="E340" s="9" t="s">
        <v>5</v>
      </c>
      <c r="F340" s="9"/>
      <c r="G340" s="157">
        <f>G341+G375</f>
        <v>302194.01099999994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</row>
    <row r="341" spans="1:25" ht="16.5" outlineLevel="6" thickBot="1">
      <c r="A341" s="138" t="s">
        <v>282</v>
      </c>
      <c r="B341" s="20">
        <v>953</v>
      </c>
      <c r="C341" s="11" t="s">
        <v>20</v>
      </c>
      <c r="D341" s="11" t="s">
        <v>283</v>
      </c>
      <c r="E341" s="11" t="s">
        <v>5</v>
      </c>
      <c r="F341" s="11"/>
      <c r="G341" s="158">
        <f>G342+G351+G357+G362+G354+G370</f>
        <v>281884.1109999999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32.25" outlineLevel="6" thickBot="1">
      <c r="A342" s="96" t="s">
        <v>174</v>
      </c>
      <c r="B342" s="92">
        <v>953</v>
      </c>
      <c r="C342" s="93" t="s">
        <v>20</v>
      </c>
      <c r="D342" s="93" t="s">
        <v>284</v>
      </c>
      <c r="E342" s="93" t="s">
        <v>5</v>
      </c>
      <c r="F342" s="93"/>
      <c r="G342" s="159">
        <f>G343+G345+G348</f>
        <v>44774.24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</row>
    <row r="343" spans="1:25" ht="17.25" customHeight="1" outlineLevel="6" thickBot="1">
      <c r="A343" s="5" t="s">
        <v>122</v>
      </c>
      <c r="B343" s="21">
        <v>953</v>
      </c>
      <c r="C343" s="6" t="s">
        <v>20</v>
      </c>
      <c r="D343" s="6" t="s">
        <v>284</v>
      </c>
      <c r="E343" s="6" t="s">
        <v>121</v>
      </c>
      <c r="F343" s="6"/>
      <c r="G343" s="160">
        <f>G344</f>
        <v>19231.22</v>
      </c>
      <c r="H343" s="32">
        <f aca="true" t="shared" si="67" ref="H343:X343">H344</f>
        <v>0</v>
      </c>
      <c r="I343" s="32">
        <f t="shared" si="67"/>
        <v>0</v>
      </c>
      <c r="J343" s="32">
        <f t="shared" si="67"/>
        <v>0</v>
      </c>
      <c r="K343" s="32">
        <f t="shared" si="67"/>
        <v>0</v>
      </c>
      <c r="L343" s="32">
        <f t="shared" si="67"/>
        <v>0</v>
      </c>
      <c r="M343" s="32">
        <f t="shared" si="67"/>
        <v>0</v>
      </c>
      <c r="N343" s="32">
        <f t="shared" si="67"/>
        <v>0</v>
      </c>
      <c r="O343" s="32">
        <f t="shared" si="67"/>
        <v>0</v>
      </c>
      <c r="P343" s="32">
        <f t="shared" si="67"/>
        <v>0</v>
      </c>
      <c r="Q343" s="32">
        <f t="shared" si="67"/>
        <v>0</v>
      </c>
      <c r="R343" s="32">
        <f t="shared" si="67"/>
        <v>0</v>
      </c>
      <c r="S343" s="32">
        <f t="shared" si="67"/>
        <v>0</v>
      </c>
      <c r="T343" s="32">
        <f t="shared" si="67"/>
        <v>0</v>
      </c>
      <c r="U343" s="32">
        <f t="shared" si="67"/>
        <v>0</v>
      </c>
      <c r="V343" s="32">
        <f t="shared" si="67"/>
        <v>0</v>
      </c>
      <c r="W343" s="32">
        <f t="shared" si="67"/>
        <v>0</v>
      </c>
      <c r="X343" s="67">
        <f t="shared" si="67"/>
        <v>19460.04851</v>
      </c>
      <c r="Y343" s="59">
        <f>X343/G343*100</f>
        <v>101.18988036120433</v>
      </c>
    </row>
    <row r="344" spans="1:25" ht="16.5" outlineLevel="6" thickBot="1">
      <c r="A344" s="90" t="s">
        <v>99</v>
      </c>
      <c r="B344" s="94">
        <v>953</v>
      </c>
      <c r="C344" s="95" t="s">
        <v>20</v>
      </c>
      <c r="D344" s="95" t="s">
        <v>284</v>
      </c>
      <c r="E344" s="95" t="s">
        <v>123</v>
      </c>
      <c r="F344" s="95"/>
      <c r="G344" s="161">
        <v>19231.22</v>
      </c>
      <c r="H344" s="34">
        <f aca="true" t="shared" si="68" ref="H344:X344">H346</f>
        <v>0</v>
      </c>
      <c r="I344" s="34">
        <f t="shared" si="68"/>
        <v>0</v>
      </c>
      <c r="J344" s="34">
        <f t="shared" si="68"/>
        <v>0</v>
      </c>
      <c r="K344" s="34">
        <f t="shared" si="68"/>
        <v>0</v>
      </c>
      <c r="L344" s="34">
        <f t="shared" si="68"/>
        <v>0</v>
      </c>
      <c r="M344" s="34">
        <f t="shared" si="68"/>
        <v>0</v>
      </c>
      <c r="N344" s="34">
        <f t="shared" si="68"/>
        <v>0</v>
      </c>
      <c r="O344" s="34">
        <f t="shared" si="68"/>
        <v>0</v>
      </c>
      <c r="P344" s="34">
        <f t="shared" si="68"/>
        <v>0</v>
      </c>
      <c r="Q344" s="34">
        <f t="shared" si="68"/>
        <v>0</v>
      </c>
      <c r="R344" s="34">
        <f t="shared" si="68"/>
        <v>0</v>
      </c>
      <c r="S344" s="34">
        <f t="shared" si="68"/>
        <v>0</v>
      </c>
      <c r="T344" s="34">
        <f t="shared" si="68"/>
        <v>0</v>
      </c>
      <c r="U344" s="34">
        <f t="shared" si="68"/>
        <v>0</v>
      </c>
      <c r="V344" s="34">
        <f t="shared" si="68"/>
        <v>0</v>
      </c>
      <c r="W344" s="34">
        <f t="shared" si="68"/>
        <v>0</v>
      </c>
      <c r="X344" s="68">
        <f t="shared" si="68"/>
        <v>19460.04851</v>
      </c>
      <c r="Y344" s="59">
        <f>X344/G344*100</f>
        <v>101.18988036120433</v>
      </c>
    </row>
    <row r="345" spans="1:25" ht="32.25" outlineLevel="6" thickBot="1">
      <c r="A345" s="5" t="s">
        <v>107</v>
      </c>
      <c r="B345" s="21">
        <v>953</v>
      </c>
      <c r="C345" s="6" t="s">
        <v>20</v>
      </c>
      <c r="D345" s="6" t="s">
        <v>284</v>
      </c>
      <c r="E345" s="6" t="s">
        <v>101</v>
      </c>
      <c r="F345" s="6"/>
      <c r="G345" s="160">
        <f>G346+G347</f>
        <v>22717.71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82"/>
      <c r="Y345" s="59"/>
    </row>
    <row r="346" spans="1:25" ht="32.25" outlineLevel="6" thickBot="1">
      <c r="A346" s="90" t="s">
        <v>108</v>
      </c>
      <c r="B346" s="94">
        <v>953</v>
      </c>
      <c r="C346" s="95" t="s">
        <v>20</v>
      </c>
      <c r="D346" s="95" t="s">
        <v>284</v>
      </c>
      <c r="E346" s="95" t="s">
        <v>102</v>
      </c>
      <c r="F346" s="95"/>
      <c r="G346" s="161">
        <v>0</v>
      </c>
      <c r="H346" s="2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44"/>
      <c r="X346" s="65">
        <v>19460.04851</v>
      </c>
      <c r="Y346" s="59" t="e">
        <f>X346/G346*100</f>
        <v>#DIV/0!</v>
      </c>
    </row>
    <row r="347" spans="1:25" ht="32.25" outlineLevel="6" thickBot="1">
      <c r="A347" s="90" t="s">
        <v>109</v>
      </c>
      <c r="B347" s="94">
        <v>953</v>
      </c>
      <c r="C347" s="95" t="s">
        <v>20</v>
      </c>
      <c r="D347" s="95" t="s">
        <v>284</v>
      </c>
      <c r="E347" s="95" t="s">
        <v>103</v>
      </c>
      <c r="F347" s="95"/>
      <c r="G347" s="161">
        <v>22717.71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</row>
    <row r="348" spans="1:25" ht="16.5" outlineLevel="6" thickBot="1">
      <c r="A348" s="5" t="s">
        <v>110</v>
      </c>
      <c r="B348" s="21">
        <v>953</v>
      </c>
      <c r="C348" s="6" t="s">
        <v>20</v>
      </c>
      <c r="D348" s="6" t="s">
        <v>284</v>
      </c>
      <c r="E348" s="6" t="s">
        <v>104</v>
      </c>
      <c r="F348" s="6"/>
      <c r="G348" s="160">
        <f>G349+G350</f>
        <v>2825.31</v>
      </c>
      <c r="H348" s="31">
        <f aca="true" t="shared" si="69" ref="H348:X348">H349</f>
        <v>0</v>
      </c>
      <c r="I348" s="31">
        <f t="shared" si="69"/>
        <v>0</v>
      </c>
      <c r="J348" s="31">
        <f t="shared" si="69"/>
        <v>0</v>
      </c>
      <c r="K348" s="31">
        <f t="shared" si="69"/>
        <v>0</v>
      </c>
      <c r="L348" s="31">
        <f t="shared" si="69"/>
        <v>0</v>
      </c>
      <c r="M348" s="31">
        <f t="shared" si="69"/>
        <v>0</v>
      </c>
      <c r="N348" s="31">
        <f t="shared" si="69"/>
        <v>0</v>
      </c>
      <c r="O348" s="31">
        <f t="shared" si="69"/>
        <v>0</v>
      </c>
      <c r="P348" s="31">
        <f t="shared" si="69"/>
        <v>0</v>
      </c>
      <c r="Q348" s="31">
        <f t="shared" si="69"/>
        <v>0</v>
      </c>
      <c r="R348" s="31">
        <f t="shared" si="69"/>
        <v>0</v>
      </c>
      <c r="S348" s="31">
        <f t="shared" si="69"/>
        <v>0</v>
      </c>
      <c r="T348" s="31">
        <f t="shared" si="69"/>
        <v>0</v>
      </c>
      <c r="U348" s="31">
        <f t="shared" si="69"/>
        <v>0</v>
      </c>
      <c r="V348" s="31">
        <f t="shared" si="69"/>
        <v>0</v>
      </c>
      <c r="W348" s="31">
        <f t="shared" si="69"/>
        <v>0</v>
      </c>
      <c r="X348" s="31">
        <f t="shared" si="69"/>
        <v>0</v>
      </c>
      <c r="Y348" s="59">
        <v>0</v>
      </c>
    </row>
    <row r="349" spans="1:25" ht="32.25" outlineLevel="6" thickBot="1">
      <c r="A349" s="90" t="s">
        <v>111</v>
      </c>
      <c r="B349" s="94">
        <v>953</v>
      </c>
      <c r="C349" s="95" t="s">
        <v>20</v>
      </c>
      <c r="D349" s="95" t="s">
        <v>284</v>
      </c>
      <c r="E349" s="95" t="s">
        <v>105</v>
      </c>
      <c r="F349" s="95"/>
      <c r="G349" s="161">
        <v>2394.31</v>
      </c>
      <c r="H349" s="34">
        <f aca="true" t="shared" si="70" ref="H349:X349">H352</f>
        <v>0</v>
      </c>
      <c r="I349" s="34">
        <f t="shared" si="70"/>
        <v>0</v>
      </c>
      <c r="J349" s="34">
        <f t="shared" si="70"/>
        <v>0</v>
      </c>
      <c r="K349" s="34">
        <f t="shared" si="70"/>
        <v>0</v>
      </c>
      <c r="L349" s="34">
        <f t="shared" si="70"/>
        <v>0</v>
      </c>
      <c r="M349" s="34">
        <f t="shared" si="70"/>
        <v>0</v>
      </c>
      <c r="N349" s="34">
        <f t="shared" si="70"/>
        <v>0</v>
      </c>
      <c r="O349" s="34">
        <f t="shared" si="70"/>
        <v>0</v>
      </c>
      <c r="P349" s="34">
        <f t="shared" si="70"/>
        <v>0</v>
      </c>
      <c r="Q349" s="34">
        <f t="shared" si="70"/>
        <v>0</v>
      </c>
      <c r="R349" s="34">
        <f t="shared" si="70"/>
        <v>0</v>
      </c>
      <c r="S349" s="34">
        <f t="shared" si="70"/>
        <v>0</v>
      </c>
      <c r="T349" s="34">
        <f t="shared" si="70"/>
        <v>0</v>
      </c>
      <c r="U349" s="34">
        <f t="shared" si="70"/>
        <v>0</v>
      </c>
      <c r="V349" s="34">
        <f t="shared" si="70"/>
        <v>0</v>
      </c>
      <c r="W349" s="34">
        <f t="shared" si="70"/>
        <v>0</v>
      </c>
      <c r="X349" s="34">
        <f t="shared" si="70"/>
        <v>0</v>
      </c>
      <c r="Y349" s="59">
        <v>0</v>
      </c>
    </row>
    <row r="350" spans="1:25" ht="16.5" outlineLevel="6" thickBot="1">
      <c r="A350" s="90" t="s">
        <v>112</v>
      </c>
      <c r="B350" s="94">
        <v>953</v>
      </c>
      <c r="C350" s="95" t="s">
        <v>20</v>
      </c>
      <c r="D350" s="95" t="s">
        <v>284</v>
      </c>
      <c r="E350" s="95" t="s">
        <v>106</v>
      </c>
      <c r="F350" s="95"/>
      <c r="G350" s="161">
        <v>431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55"/>
      <c r="Y350" s="59"/>
    </row>
    <row r="351" spans="1:25" ht="32.25" outlineLevel="6" thickBot="1">
      <c r="A351" s="96" t="s">
        <v>213</v>
      </c>
      <c r="B351" s="92">
        <v>953</v>
      </c>
      <c r="C351" s="93" t="s">
        <v>20</v>
      </c>
      <c r="D351" s="93" t="s">
        <v>285</v>
      </c>
      <c r="E351" s="93" t="s">
        <v>5</v>
      </c>
      <c r="F351" s="93"/>
      <c r="G351" s="159">
        <f>G352</f>
        <v>27004.6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55"/>
      <c r="Y351" s="59"/>
    </row>
    <row r="352" spans="1:25" ht="16.5" outlineLevel="6" thickBot="1">
      <c r="A352" s="5" t="s">
        <v>136</v>
      </c>
      <c r="B352" s="21">
        <v>953</v>
      </c>
      <c r="C352" s="6" t="s">
        <v>20</v>
      </c>
      <c r="D352" s="6" t="s">
        <v>285</v>
      </c>
      <c r="E352" s="6" t="s">
        <v>135</v>
      </c>
      <c r="F352" s="6"/>
      <c r="G352" s="160">
        <f>G353</f>
        <v>27004.6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>
        <v>0</v>
      </c>
      <c r="Y352" s="59">
        <v>0</v>
      </c>
    </row>
    <row r="353" spans="1:25" ht="48" outlineLevel="6" thickBot="1">
      <c r="A353" s="101" t="s">
        <v>330</v>
      </c>
      <c r="B353" s="94">
        <v>953</v>
      </c>
      <c r="C353" s="95" t="s">
        <v>20</v>
      </c>
      <c r="D353" s="95" t="s">
        <v>285</v>
      </c>
      <c r="E353" s="95" t="s">
        <v>92</v>
      </c>
      <c r="F353" s="95"/>
      <c r="G353" s="161">
        <v>27004.6</v>
      </c>
      <c r="H353" s="31" t="e">
        <f>H357+#REF!+#REF!+H369+H379+#REF!</f>
        <v>#REF!</v>
      </c>
      <c r="I353" s="31" t="e">
        <f>I357+#REF!+#REF!+I369+I379+#REF!</f>
        <v>#REF!</v>
      </c>
      <c r="J353" s="31" t="e">
        <f>J357+#REF!+#REF!+J369+J379+#REF!</f>
        <v>#REF!</v>
      </c>
      <c r="K353" s="31" t="e">
        <f>K357+#REF!+#REF!+K369+K379+#REF!</f>
        <v>#REF!</v>
      </c>
      <c r="L353" s="31" t="e">
        <f>L357+#REF!+#REF!+L369+L379+#REF!</f>
        <v>#REF!</v>
      </c>
      <c r="M353" s="31" t="e">
        <f>M357+#REF!+#REF!+M369+M379+#REF!</f>
        <v>#REF!</v>
      </c>
      <c r="N353" s="31" t="e">
        <f>N357+#REF!+#REF!+N369+N379+#REF!</f>
        <v>#REF!</v>
      </c>
      <c r="O353" s="31" t="e">
        <f>O357+#REF!+#REF!+O369+O379+#REF!</f>
        <v>#REF!</v>
      </c>
      <c r="P353" s="31" t="e">
        <f>P357+#REF!+#REF!+P369+P379+#REF!</f>
        <v>#REF!</v>
      </c>
      <c r="Q353" s="31" t="e">
        <f>Q357+#REF!+#REF!+Q369+Q379+#REF!</f>
        <v>#REF!</v>
      </c>
      <c r="R353" s="31" t="e">
        <f>R357+#REF!+#REF!+R369+R379+#REF!</f>
        <v>#REF!</v>
      </c>
      <c r="S353" s="31" t="e">
        <f>S357+#REF!+#REF!+S369+S379+#REF!</f>
        <v>#REF!</v>
      </c>
      <c r="T353" s="31" t="e">
        <f>T357+#REF!+#REF!+T369+T379+#REF!</f>
        <v>#REF!</v>
      </c>
      <c r="U353" s="31" t="e">
        <f>U357+#REF!+#REF!+U369+U379+#REF!</f>
        <v>#REF!</v>
      </c>
      <c r="V353" s="31" t="e">
        <f>V357+#REF!+#REF!+V369+V379+#REF!</f>
        <v>#REF!</v>
      </c>
      <c r="W353" s="31" t="e">
        <f>W357+#REF!+#REF!+W369+W379+#REF!</f>
        <v>#REF!</v>
      </c>
      <c r="X353" s="69" t="e">
        <f>X357+#REF!+#REF!+X369+X379+#REF!</f>
        <v>#REF!</v>
      </c>
      <c r="Y353" s="59" t="e">
        <f>X353/G353*100</f>
        <v>#REF!</v>
      </c>
    </row>
    <row r="354" spans="1:25" ht="32.25" outlineLevel="6" thickBot="1">
      <c r="A354" s="127" t="s">
        <v>324</v>
      </c>
      <c r="B354" s="92">
        <v>953</v>
      </c>
      <c r="C354" s="93" t="s">
        <v>20</v>
      </c>
      <c r="D354" s="93" t="s">
        <v>325</v>
      </c>
      <c r="E354" s="93" t="s">
        <v>5</v>
      </c>
      <c r="F354" s="93"/>
      <c r="G354" s="159">
        <f>G355</f>
        <v>96.23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69"/>
      <c r="Y354" s="59"/>
    </row>
    <row r="355" spans="1:25" ht="16.5" outlineLevel="6" thickBot="1">
      <c r="A355" s="5" t="s">
        <v>136</v>
      </c>
      <c r="B355" s="21">
        <v>953</v>
      </c>
      <c r="C355" s="6" t="s">
        <v>20</v>
      </c>
      <c r="D355" s="6" t="s">
        <v>325</v>
      </c>
      <c r="E355" s="6" t="s">
        <v>135</v>
      </c>
      <c r="F355" s="6"/>
      <c r="G355" s="160">
        <f>G356</f>
        <v>96.23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69"/>
      <c r="Y355" s="59"/>
    </row>
    <row r="356" spans="1:25" ht="16.5" outlineLevel="6" thickBot="1">
      <c r="A356" s="98" t="s">
        <v>90</v>
      </c>
      <c r="B356" s="94">
        <v>953</v>
      </c>
      <c r="C356" s="95" t="s">
        <v>20</v>
      </c>
      <c r="D356" s="95" t="s">
        <v>325</v>
      </c>
      <c r="E356" s="95" t="s">
        <v>91</v>
      </c>
      <c r="F356" s="95"/>
      <c r="G356" s="161">
        <v>96.23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69"/>
      <c r="Y356" s="59"/>
    </row>
    <row r="357" spans="1:25" ht="34.5" customHeight="1" outlineLevel="6" thickBot="1">
      <c r="A357" s="139" t="s">
        <v>286</v>
      </c>
      <c r="B357" s="108">
        <v>953</v>
      </c>
      <c r="C357" s="93" t="s">
        <v>20</v>
      </c>
      <c r="D357" s="93" t="s">
        <v>287</v>
      </c>
      <c r="E357" s="93" t="s">
        <v>5</v>
      </c>
      <c r="F357" s="93"/>
      <c r="G357" s="159">
        <f>G358+G360</f>
        <v>5691</v>
      </c>
      <c r="H357" s="32">
        <f aca="true" t="shared" si="71" ref="H357:X357">H365</f>
        <v>0</v>
      </c>
      <c r="I357" s="32">
        <f t="shared" si="71"/>
        <v>0</v>
      </c>
      <c r="J357" s="32">
        <f t="shared" si="71"/>
        <v>0</v>
      </c>
      <c r="K357" s="32">
        <f t="shared" si="71"/>
        <v>0</v>
      </c>
      <c r="L357" s="32">
        <f t="shared" si="71"/>
        <v>0</v>
      </c>
      <c r="M357" s="32">
        <f t="shared" si="71"/>
        <v>0</v>
      </c>
      <c r="N357" s="32">
        <f t="shared" si="71"/>
        <v>0</v>
      </c>
      <c r="O357" s="32">
        <f t="shared" si="71"/>
        <v>0</v>
      </c>
      <c r="P357" s="32">
        <f t="shared" si="71"/>
        <v>0</v>
      </c>
      <c r="Q357" s="32">
        <f t="shared" si="71"/>
        <v>0</v>
      </c>
      <c r="R357" s="32">
        <f t="shared" si="71"/>
        <v>0</v>
      </c>
      <c r="S357" s="32">
        <f t="shared" si="71"/>
        <v>0</v>
      </c>
      <c r="T357" s="32">
        <f t="shared" si="71"/>
        <v>0</v>
      </c>
      <c r="U357" s="32">
        <f t="shared" si="71"/>
        <v>0</v>
      </c>
      <c r="V357" s="32">
        <f t="shared" si="71"/>
        <v>0</v>
      </c>
      <c r="W357" s="32">
        <f t="shared" si="71"/>
        <v>0</v>
      </c>
      <c r="X357" s="70">
        <f t="shared" si="71"/>
        <v>2744.868</v>
      </c>
      <c r="Y357" s="59">
        <f>X357/G357*100</f>
        <v>48.231734317343175</v>
      </c>
    </row>
    <row r="358" spans="1:25" ht="34.5" customHeight="1" outlineLevel="6" thickBot="1">
      <c r="A358" s="5" t="s">
        <v>107</v>
      </c>
      <c r="B358" s="21">
        <v>953</v>
      </c>
      <c r="C358" s="6" t="s">
        <v>20</v>
      </c>
      <c r="D358" s="6" t="s">
        <v>287</v>
      </c>
      <c r="E358" s="6" t="s">
        <v>101</v>
      </c>
      <c r="F358" s="6"/>
      <c r="G358" s="160">
        <f>G359</f>
        <v>2468.04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35.25" customHeight="1" outlineLevel="6" thickBot="1">
      <c r="A359" s="90" t="s">
        <v>109</v>
      </c>
      <c r="B359" s="94">
        <v>953</v>
      </c>
      <c r="C359" s="95" t="s">
        <v>20</v>
      </c>
      <c r="D359" s="95" t="s">
        <v>287</v>
      </c>
      <c r="E359" s="95" t="s">
        <v>103</v>
      </c>
      <c r="F359" s="95"/>
      <c r="G359" s="161">
        <v>2468.04</v>
      </c>
      <c r="H359" s="85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7"/>
      <c r="Y359" s="59"/>
    </row>
    <row r="360" spans="1:25" ht="21" customHeight="1" outlineLevel="6" thickBot="1">
      <c r="A360" s="5" t="s">
        <v>136</v>
      </c>
      <c r="B360" s="21">
        <v>953</v>
      </c>
      <c r="C360" s="6" t="s">
        <v>20</v>
      </c>
      <c r="D360" s="6" t="s">
        <v>287</v>
      </c>
      <c r="E360" s="6" t="s">
        <v>135</v>
      </c>
      <c r="F360" s="6"/>
      <c r="G360" s="160">
        <f>G361</f>
        <v>3222.96</v>
      </c>
      <c r="H360" s="85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7"/>
      <c r="Y360" s="59"/>
    </row>
    <row r="361" spans="1:25" ht="48.75" customHeight="1" outlineLevel="6" thickBot="1">
      <c r="A361" s="101" t="s">
        <v>330</v>
      </c>
      <c r="B361" s="94">
        <v>953</v>
      </c>
      <c r="C361" s="95" t="s">
        <v>20</v>
      </c>
      <c r="D361" s="95" t="s">
        <v>287</v>
      </c>
      <c r="E361" s="95" t="s">
        <v>92</v>
      </c>
      <c r="F361" s="95"/>
      <c r="G361" s="161">
        <v>3222.96</v>
      </c>
      <c r="H361" s="85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7"/>
      <c r="Y361" s="59"/>
    </row>
    <row r="362" spans="1:25" ht="23.25" customHeight="1" outlineLevel="6" thickBot="1">
      <c r="A362" s="140" t="s">
        <v>288</v>
      </c>
      <c r="B362" s="142">
        <v>953</v>
      </c>
      <c r="C362" s="109" t="s">
        <v>20</v>
      </c>
      <c r="D362" s="109" t="s">
        <v>289</v>
      </c>
      <c r="E362" s="109" t="s">
        <v>5</v>
      </c>
      <c r="F362" s="109"/>
      <c r="G362" s="163">
        <f>G363+G365+G368</f>
        <v>203781.59999999998</v>
      </c>
      <c r="H362" s="85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7"/>
      <c r="Y362" s="59"/>
    </row>
    <row r="363" spans="1:25" ht="18.75" customHeight="1" outlineLevel="6" thickBot="1">
      <c r="A363" s="5" t="s">
        <v>122</v>
      </c>
      <c r="B363" s="21">
        <v>953</v>
      </c>
      <c r="C363" s="6" t="s">
        <v>20</v>
      </c>
      <c r="D363" s="6" t="s">
        <v>289</v>
      </c>
      <c r="E363" s="6" t="s">
        <v>121</v>
      </c>
      <c r="F363" s="6"/>
      <c r="G363" s="160">
        <f>G364</f>
        <v>110398.76</v>
      </c>
      <c r="H363" s="85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7"/>
      <c r="Y363" s="59"/>
    </row>
    <row r="364" spans="1:25" ht="19.5" customHeight="1" outlineLevel="6" thickBot="1">
      <c r="A364" s="90" t="s">
        <v>99</v>
      </c>
      <c r="B364" s="94">
        <v>953</v>
      </c>
      <c r="C364" s="95" t="s">
        <v>20</v>
      </c>
      <c r="D364" s="95" t="s">
        <v>289</v>
      </c>
      <c r="E364" s="95" t="s">
        <v>123</v>
      </c>
      <c r="F364" s="95"/>
      <c r="G364" s="161">
        <v>110398.76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7"/>
      <c r="Y364" s="59"/>
    </row>
    <row r="365" spans="1:25" ht="20.25" customHeight="1" outlineLevel="6" thickBot="1">
      <c r="A365" s="5" t="s">
        <v>107</v>
      </c>
      <c r="B365" s="21">
        <v>953</v>
      </c>
      <c r="C365" s="6" t="s">
        <v>20</v>
      </c>
      <c r="D365" s="6" t="s">
        <v>289</v>
      </c>
      <c r="E365" s="6" t="s">
        <v>101</v>
      </c>
      <c r="F365" s="6"/>
      <c r="G365" s="160">
        <f>G367+G366</f>
        <v>5293.7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>
        <v>2744.868</v>
      </c>
      <c r="Y365" s="59">
        <f>X365/G365*100</f>
        <v>51.851597181555434</v>
      </c>
    </row>
    <row r="366" spans="1:25" ht="32.25" outlineLevel="6" thickBot="1">
      <c r="A366" s="90" t="s">
        <v>108</v>
      </c>
      <c r="B366" s="94">
        <v>953</v>
      </c>
      <c r="C366" s="95" t="s">
        <v>20</v>
      </c>
      <c r="D366" s="95" t="s">
        <v>289</v>
      </c>
      <c r="E366" s="95" t="s">
        <v>102</v>
      </c>
      <c r="F366" s="95"/>
      <c r="G366" s="161">
        <v>0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109</v>
      </c>
      <c r="B367" s="94">
        <v>953</v>
      </c>
      <c r="C367" s="95" t="s">
        <v>20</v>
      </c>
      <c r="D367" s="95" t="s">
        <v>289</v>
      </c>
      <c r="E367" s="95" t="s">
        <v>103</v>
      </c>
      <c r="F367" s="95"/>
      <c r="G367" s="161">
        <v>5293.7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5" t="s">
        <v>136</v>
      </c>
      <c r="B368" s="21">
        <v>953</v>
      </c>
      <c r="C368" s="6" t="s">
        <v>20</v>
      </c>
      <c r="D368" s="6" t="s">
        <v>289</v>
      </c>
      <c r="E368" s="6" t="s">
        <v>135</v>
      </c>
      <c r="F368" s="6"/>
      <c r="G368" s="160">
        <f>G369</f>
        <v>88089.14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48" outlineLevel="6" thickBot="1">
      <c r="A369" s="101" t="s">
        <v>330</v>
      </c>
      <c r="B369" s="94">
        <v>953</v>
      </c>
      <c r="C369" s="95" t="s">
        <v>20</v>
      </c>
      <c r="D369" s="95" t="s">
        <v>289</v>
      </c>
      <c r="E369" s="95" t="s">
        <v>92</v>
      </c>
      <c r="F369" s="95"/>
      <c r="G369" s="161">
        <v>88089.14</v>
      </c>
      <c r="H369" s="32">
        <f aca="true" t="shared" si="72" ref="H369:X369">H375</f>
        <v>0</v>
      </c>
      <c r="I369" s="32">
        <f t="shared" si="72"/>
        <v>0</v>
      </c>
      <c r="J369" s="32">
        <f t="shared" si="72"/>
        <v>0</v>
      </c>
      <c r="K369" s="32">
        <f t="shared" si="72"/>
        <v>0</v>
      </c>
      <c r="L369" s="32">
        <f t="shared" si="72"/>
        <v>0</v>
      </c>
      <c r="M369" s="32">
        <f t="shared" si="72"/>
        <v>0</v>
      </c>
      <c r="N369" s="32">
        <f t="shared" si="72"/>
        <v>0</v>
      </c>
      <c r="O369" s="32">
        <f t="shared" si="72"/>
        <v>0</v>
      </c>
      <c r="P369" s="32">
        <f t="shared" si="72"/>
        <v>0</v>
      </c>
      <c r="Q369" s="32">
        <f t="shared" si="72"/>
        <v>0</v>
      </c>
      <c r="R369" s="32">
        <f t="shared" si="72"/>
        <v>0</v>
      </c>
      <c r="S369" s="32">
        <f t="shared" si="72"/>
        <v>0</v>
      </c>
      <c r="T369" s="32">
        <f t="shared" si="72"/>
        <v>0</v>
      </c>
      <c r="U369" s="32">
        <f t="shared" si="72"/>
        <v>0</v>
      </c>
      <c r="V369" s="32">
        <f t="shared" si="72"/>
        <v>0</v>
      </c>
      <c r="W369" s="32">
        <f t="shared" si="72"/>
        <v>0</v>
      </c>
      <c r="X369" s="67">
        <f t="shared" si="72"/>
        <v>3215.05065</v>
      </c>
      <c r="Y369" s="59">
        <f>X369/G369*100</f>
        <v>3.6497695970241057</v>
      </c>
    </row>
    <row r="370" spans="1:25" ht="63.75" outlineLevel="6" thickBot="1">
      <c r="A370" s="116" t="s">
        <v>338</v>
      </c>
      <c r="B370" s="92">
        <v>953</v>
      </c>
      <c r="C370" s="93" t="s">
        <v>20</v>
      </c>
      <c r="D370" s="93" t="s">
        <v>339</v>
      </c>
      <c r="E370" s="93" t="s">
        <v>5</v>
      </c>
      <c r="F370" s="93"/>
      <c r="G370" s="159">
        <f>G371+G373</f>
        <v>536.441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154"/>
      <c r="Y370" s="59"/>
    </row>
    <row r="371" spans="1:25" ht="32.25" outlineLevel="6" thickBot="1">
      <c r="A371" s="5" t="s">
        <v>107</v>
      </c>
      <c r="B371" s="21">
        <v>953</v>
      </c>
      <c r="C371" s="6" t="s">
        <v>20</v>
      </c>
      <c r="D371" s="6" t="s">
        <v>339</v>
      </c>
      <c r="E371" s="6" t="s">
        <v>101</v>
      </c>
      <c r="F371" s="6"/>
      <c r="G371" s="160">
        <f>G372</f>
        <v>417.182</v>
      </c>
      <c r="H371" s="85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154"/>
      <c r="Y371" s="59"/>
    </row>
    <row r="372" spans="1:25" ht="32.25" outlineLevel="6" thickBot="1">
      <c r="A372" s="90" t="s">
        <v>109</v>
      </c>
      <c r="B372" s="94">
        <v>953</v>
      </c>
      <c r="C372" s="95" t="s">
        <v>20</v>
      </c>
      <c r="D372" s="95" t="s">
        <v>339</v>
      </c>
      <c r="E372" s="95" t="s">
        <v>103</v>
      </c>
      <c r="F372" s="95"/>
      <c r="G372" s="161">
        <v>417.182</v>
      </c>
      <c r="H372" s="85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154"/>
      <c r="Y372" s="59"/>
    </row>
    <row r="373" spans="1:25" ht="16.5" outlineLevel="6" thickBot="1">
      <c r="A373" s="5" t="s">
        <v>136</v>
      </c>
      <c r="B373" s="21">
        <v>953</v>
      </c>
      <c r="C373" s="6" t="s">
        <v>20</v>
      </c>
      <c r="D373" s="6" t="s">
        <v>339</v>
      </c>
      <c r="E373" s="6" t="s">
        <v>135</v>
      </c>
      <c r="F373" s="6"/>
      <c r="G373" s="160">
        <f>G374</f>
        <v>119.259</v>
      </c>
      <c r="H373" s="85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154"/>
      <c r="Y373" s="59"/>
    </row>
    <row r="374" spans="1:25" ht="48" outlineLevel="6" thickBot="1">
      <c r="A374" s="101" t="s">
        <v>330</v>
      </c>
      <c r="B374" s="94">
        <v>953</v>
      </c>
      <c r="C374" s="95" t="s">
        <v>20</v>
      </c>
      <c r="D374" s="95" t="s">
        <v>339</v>
      </c>
      <c r="E374" s="95" t="s">
        <v>92</v>
      </c>
      <c r="F374" s="95"/>
      <c r="G374" s="161">
        <v>119.259</v>
      </c>
      <c r="H374" s="85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154"/>
      <c r="Y374" s="59"/>
    </row>
    <row r="375" spans="1:25" ht="32.25" outlineLevel="6" thickBot="1">
      <c r="A375" s="13" t="s">
        <v>290</v>
      </c>
      <c r="B375" s="20">
        <v>953</v>
      </c>
      <c r="C375" s="9" t="s">
        <v>20</v>
      </c>
      <c r="D375" s="9" t="s">
        <v>291</v>
      </c>
      <c r="E375" s="9" t="s">
        <v>5</v>
      </c>
      <c r="F375" s="9"/>
      <c r="G375" s="157">
        <f>G376</f>
        <v>20309.9</v>
      </c>
      <c r="H375" s="2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44"/>
      <c r="X375" s="65">
        <v>3215.05065</v>
      </c>
      <c r="Y375" s="59">
        <f>X375/G375*100</f>
        <v>15.82996789742933</v>
      </c>
    </row>
    <row r="376" spans="1:25" ht="32.25" outlineLevel="6" thickBot="1">
      <c r="A376" s="96" t="s">
        <v>292</v>
      </c>
      <c r="B376" s="92">
        <v>953</v>
      </c>
      <c r="C376" s="93" t="s">
        <v>20</v>
      </c>
      <c r="D376" s="93" t="s">
        <v>293</v>
      </c>
      <c r="E376" s="93" t="s">
        <v>5</v>
      </c>
      <c r="F376" s="93"/>
      <c r="G376" s="159">
        <f>G377</f>
        <v>20309.9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16.5" outlineLevel="6" thickBot="1">
      <c r="A377" s="5" t="s">
        <v>136</v>
      </c>
      <c r="B377" s="21">
        <v>953</v>
      </c>
      <c r="C377" s="6" t="s">
        <v>20</v>
      </c>
      <c r="D377" s="6" t="s">
        <v>293</v>
      </c>
      <c r="E377" s="6" t="s">
        <v>135</v>
      </c>
      <c r="F377" s="6"/>
      <c r="G377" s="160">
        <f>G378</f>
        <v>20309.9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48" outlineLevel="6" thickBot="1">
      <c r="A378" s="101" t="s">
        <v>330</v>
      </c>
      <c r="B378" s="94">
        <v>953</v>
      </c>
      <c r="C378" s="95" t="s">
        <v>20</v>
      </c>
      <c r="D378" s="95" t="s">
        <v>293</v>
      </c>
      <c r="E378" s="95" t="s">
        <v>92</v>
      </c>
      <c r="F378" s="95"/>
      <c r="G378" s="161">
        <v>20309.9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16.5" outlineLevel="6" thickBot="1">
      <c r="A379" s="126" t="s">
        <v>294</v>
      </c>
      <c r="B379" s="18">
        <v>953</v>
      </c>
      <c r="C379" s="39" t="s">
        <v>21</v>
      </c>
      <c r="D379" s="39" t="s">
        <v>6</v>
      </c>
      <c r="E379" s="39" t="s">
        <v>5</v>
      </c>
      <c r="F379" s="39"/>
      <c r="G379" s="162">
        <f>G380</f>
        <v>4145</v>
      </c>
      <c r="H379" s="32">
        <f aca="true" t="shared" si="73" ref="H379:X379">H380</f>
        <v>0</v>
      </c>
      <c r="I379" s="32">
        <f t="shared" si="73"/>
        <v>0</v>
      </c>
      <c r="J379" s="32">
        <f t="shared" si="73"/>
        <v>0</v>
      </c>
      <c r="K379" s="32">
        <f t="shared" si="73"/>
        <v>0</v>
      </c>
      <c r="L379" s="32">
        <f t="shared" si="73"/>
        <v>0</v>
      </c>
      <c r="M379" s="32">
        <f t="shared" si="73"/>
        <v>0</v>
      </c>
      <c r="N379" s="32">
        <f t="shared" si="73"/>
        <v>0</v>
      </c>
      <c r="O379" s="32">
        <f t="shared" si="73"/>
        <v>0</v>
      </c>
      <c r="P379" s="32">
        <f t="shared" si="73"/>
        <v>0</v>
      </c>
      <c r="Q379" s="32">
        <f t="shared" si="73"/>
        <v>0</v>
      </c>
      <c r="R379" s="32">
        <f t="shared" si="73"/>
        <v>0</v>
      </c>
      <c r="S379" s="32">
        <f t="shared" si="73"/>
        <v>0</v>
      </c>
      <c r="T379" s="32">
        <f t="shared" si="73"/>
        <v>0</v>
      </c>
      <c r="U379" s="32">
        <f t="shared" si="73"/>
        <v>0</v>
      </c>
      <c r="V379" s="32">
        <f t="shared" si="73"/>
        <v>0</v>
      </c>
      <c r="W379" s="32">
        <f t="shared" si="73"/>
        <v>0</v>
      </c>
      <c r="X379" s="67">
        <f t="shared" si="73"/>
        <v>82757.514</v>
      </c>
      <c r="Y379" s="59">
        <f>X379/G379*100</f>
        <v>1996.56246079614</v>
      </c>
    </row>
    <row r="380" spans="1:25" ht="21.75" customHeight="1" outlineLevel="6" thickBot="1">
      <c r="A380" s="8" t="s">
        <v>331</v>
      </c>
      <c r="B380" s="19">
        <v>953</v>
      </c>
      <c r="C380" s="9" t="s">
        <v>21</v>
      </c>
      <c r="D380" s="9" t="s">
        <v>270</v>
      </c>
      <c r="E380" s="9" t="s">
        <v>5</v>
      </c>
      <c r="F380" s="9"/>
      <c r="G380" s="157">
        <f>G381+G393</f>
        <v>4145</v>
      </c>
      <c r="H380" s="2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44"/>
      <c r="X380" s="65">
        <v>82757.514</v>
      </c>
      <c r="Y380" s="59">
        <f>X380/G380*100</f>
        <v>1996.56246079614</v>
      </c>
    </row>
    <row r="381" spans="1:25" ht="16.5" outlineLevel="6" thickBot="1">
      <c r="A381" s="104" t="s">
        <v>157</v>
      </c>
      <c r="B381" s="134">
        <v>953</v>
      </c>
      <c r="C381" s="93" t="s">
        <v>21</v>
      </c>
      <c r="D381" s="93" t="s">
        <v>283</v>
      </c>
      <c r="E381" s="93" t="s">
        <v>5</v>
      </c>
      <c r="F381" s="93"/>
      <c r="G381" s="159">
        <f>G382+G385+G388</f>
        <v>3601.71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48" outlineLevel="6" thickBot="1">
      <c r="A382" s="104" t="s">
        <v>295</v>
      </c>
      <c r="B382" s="134">
        <v>953</v>
      </c>
      <c r="C382" s="93" t="s">
        <v>21</v>
      </c>
      <c r="D382" s="93" t="s">
        <v>296</v>
      </c>
      <c r="E382" s="93" t="s">
        <v>5</v>
      </c>
      <c r="F382" s="93"/>
      <c r="G382" s="159">
        <f>G383</f>
        <v>483.845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5" t="s">
        <v>107</v>
      </c>
      <c r="B383" s="21">
        <v>953</v>
      </c>
      <c r="C383" s="6" t="s">
        <v>21</v>
      </c>
      <c r="D383" s="6" t="s">
        <v>296</v>
      </c>
      <c r="E383" s="6" t="s">
        <v>101</v>
      </c>
      <c r="F383" s="6"/>
      <c r="G383" s="160">
        <f>G384</f>
        <v>483.845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90" t="s">
        <v>109</v>
      </c>
      <c r="B384" s="94">
        <v>953</v>
      </c>
      <c r="C384" s="95" t="s">
        <v>21</v>
      </c>
      <c r="D384" s="95" t="s">
        <v>296</v>
      </c>
      <c r="E384" s="95" t="s">
        <v>103</v>
      </c>
      <c r="F384" s="95"/>
      <c r="G384" s="161">
        <v>483.845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48" outlineLevel="6" thickBot="1">
      <c r="A385" s="104" t="s">
        <v>297</v>
      </c>
      <c r="B385" s="134">
        <v>953</v>
      </c>
      <c r="C385" s="93" t="s">
        <v>21</v>
      </c>
      <c r="D385" s="93" t="s">
        <v>298</v>
      </c>
      <c r="E385" s="93" t="s">
        <v>5</v>
      </c>
      <c r="F385" s="93"/>
      <c r="G385" s="159">
        <f>G386</f>
        <v>216.155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16.5" outlineLevel="6" thickBot="1">
      <c r="A386" s="5" t="s">
        <v>136</v>
      </c>
      <c r="B386" s="21">
        <v>953</v>
      </c>
      <c r="C386" s="6" t="s">
        <v>21</v>
      </c>
      <c r="D386" s="6" t="s">
        <v>298</v>
      </c>
      <c r="E386" s="6" t="s">
        <v>135</v>
      </c>
      <c r="F386" s="6"/>
      <c r="G386" s="160">
        <f>G387</f>
        <v>216.155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48" outlineLevel="6" thickBot="1">
      <c r="A387" s="98" t="s">
        <v>330</v>
      </c>
      <c r="B387" s="136">
        <v>953</v>
      </c>
      <c r="C387" s="95" t="s">
        <v>21</v>
      </c>
      <c r="D387" s="95" t="s">
        <v>298</v>
      </c>
      <c r="E387" s="95" t="s">
        <v>92</v>
      </c>
      <c r="F387" s="95"/>
      <c r="G387" s="161">
        <v>216.155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116" t="s">
        <v>299</v>
      </c>
      <c r="B388" s="92">
        <v>953</v>
      </c>
      <c r="C388" s="109" t="s">
        <v>21</v>
      </c>
      <c r="D388" s="109" t="s">
        <v>300</v>
      </c>
      <c r="E388" s="109" t="s">
        <v>5</v>
      </c>
      <c r="F388" s="109"/>
      <c r="G388" s="163">
        <f>G389+G392</f>
        <v>2901.71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5" t="s">
        <v>107</v>
      </c>
      <c r="B389" s="21">
        <v>953</v>
      </c>
      <c r="C389" s="6" t="s">
        <v>21</v>
      </c>
      <c r="D389" s="6" t="s">
        <v>300</v>
      </c>
      <c r="E389" s="6" t="s">
        <v>101</v>
      </c>
      <c r="F389" s="6"/>
      <c r="G389" s="160">
        <f>G390</f>
        <v>2049.31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90" t="s">
        <v>109</v>
      </c>
      <c r="B390" s="94">
        <v>953</v>
      </c>
      <c r="C390" s="95" t="s">
        <v>21</v>
      </c>
      <c r="D390" s="95" t="s">
        <v>300</v>
      </c>
      <c r="E390" s="95" t="s">
        <v>103</v>
      </c>
      <c r="F390" s="95"/>
      <c r="G390" s="161">
        <v>2049.31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5" t="s">
        <v>136</v>
      </c>
      <c r="B391" s="21">
        <v>953</v>
      </c>
      <c r="C391" s="6" t="s">
        <v>21</v>
      </c>
      <c r="D391" s="6" t="s">
        <v>300</v>
      </c>
      <c r="E391" s="6" t="s">
        <v>135</v>
      </c>
      <c r="F391" s="6"/>
      <c r="G391" s="160">
        <f>G392</f>
        <v>852.4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48" outlineLevel="6" thickBot="1">
      <c r="A392" s="101" t="s">
        <v>330</v>
      </c>
      <c r="B392" s="94">
        <v>953</v>
      </c>
      <c r="C392" s="95" t="s">
        <v>21</v>
      </c>
      <c r="D392" s="95" t="s">
        <v>300</v>
      </c>
      <c r="E392" s="95" t="s">
        <v>92</v>
      </c>
      <c r="F392" s="95"/>
      <c r="G392" s="161">
        <v>852.4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152" t="s">
        <v>301</v>
      </c>
      <c r="B393" s="92">
        <v>953</v>
      </c>
      <c r="C393" s="93" t="s">
        <v>21</v>
      </c>
      <c r="D393" s="93" t="s">
        <v>302</v>
      </c>
      <c r="E393" s="93" t="s">
        <v>5</v>
      </c>
      <c r="F393" s="93"/>
      <c r="G393" s="159">
        <f>G394</f>
        <v>543.29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5" t="s">
        <v>144</v>
      </c>
      <c r="B394" s="21">
        <v>953</v>
      </c>
      <c r="C394" s="6" t="s">
        <v>21</v>
      </c>
      <c r="D394" s="6" t="s">
        <v>326</v>
      </c>
      <c r="E394" s="6" t="s">
        <v>142</v>
      </c>
      <c r="F394" s="6"/>
      <c r="G394" s="160">
        <f>G395</f>
        <v>543.29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90" t="s">
        <v>145</v>
      </c>
      <c r="B395" s="94">
        <v>953</v>
      </c>
      <c r="C395" s="95" t="s">
        <v>21</v>
      </c>
      <c r="D395" s="95" t="s">
        <v>326</v>
      </c>
      <c r="E395" s="95" t="s">
        <v>143</v>
      </c>
      <c r="F395" s="95"/>
      <c r="G395" s="161">
        <v>543.29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16.5" outlineLevel="6" thickBot="1">
      <c r="A396" s="126" t="s">
        <v>35</v>
      </c>
      <c r="B396" s="18">
        <v>953</v>
      </c>
      <c r="C396" s="39" t="s">
        <v>14</v>
      </c>
      <c r="D396" s="39" t="s">
        <v>6</v>
      </c>
      <c r="E396" s="39" t="s">
        <v>5</v>
      </c>
      <c r="F396" s="39"/>
      <c r="G396" s="162">
        <f>G397</f>
        <v>13070.060000000001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6.5" outlineLevel="6" thickBot="1">
      <c r="A397" s="80" t="s">
        <v>269</v>
      </c>
      <c r="B397" s="19">
        <v>953</v>
      </c>
      <c r="C397" s="11" t="s">
        <v>14</v>
      </c>
      <c r="D397" s="11" t="s">
        <v>270</v>
      </c>
      <c r="E397" s="11" t="s">
        <v>5</v>
      </c>
      <c r="F397" s="11"/>
      <c r="G397" s="158">
        <f>G398</f>
        <v>13070.060000000001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32.25" outlineLevel="6" thickBot="1">
      <c r="A398" s="80" t="s">
        <v>301</v>
      </c>
      <c r="B398" s="19">
        <v>953</v>
      </c>
      <c r="C398" s="11" t="s">
        <v>14</v>
      </c>
      <c r="D398" s="11" t="s">
        <v>302</v>
      </c>
      <c r="E398" s="11" t="s">
        <v>5</v>
      </c>
      <c r="F398" s="11"/>
      <c r="G398" s="158">
        <f>G399</f>
        <v>13070.060000000001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6" t="s">
        <v>174</v>
      </c>
      <c r="B399" s="92">
        <v>953</v>
      </c>
      <c r="C399" s="93" t="s">
        <v>14</v>
      </c>
      <c r="D399" s="93" t="s">
        <v>303</v>
      </c>
      <c r="E399" s="93" t="s">
        <v>5</v>
      </c>
      <c r="F399" s="93"/>
      <c r="G399" s="159">
        <f>G400+G403+G406</f>
        <v>13070.060000000001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19.5" customHeight="1" outlineLevel="6" thickBot="1">
      <c r="A400" s="5" t="s">
        <v>122</v>
      </c>
      <c r="B400" s="21">
        <v>953</v>
      </c>
      <c r="C400" s="6" t="s">
        <v>14</v>
      </c>
      <c r="D400" s="6" t="s">
        <v>303</v>
      </c>
      <c r="E400" s="6" t="s">
        <v>121</v>
      </c>
      <c r="F400" s="6"/>
      <c r="G400" s="160">
        <f>G401+G402</f>
        <v>11762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90" t="s">
        <v>99</v>
      </c>
      <c r="B401" s="94">
        <v>953</v>
      </c>
      <c r="C401" s="95" t="s">
        <v>14</v>
      </c>
      <c r="D401" s="95" t="s">
        <v>303</v>
      </c>
      <c r="E401" s="95" t="s">
        <v>123</v>
      </c>
      <c r="F401" s="95"/>
      <c r="G401" s="161">
        <v>11762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32.25" outlineLevel="6" thickBot="1">
      <c r="A402" s="90" t="s">
        <v>100</v>
      </c>
      <c r="B402" s="94">
        <v>953</v>
      </c>
      <c r="C402" s="95" t="s">
        <v>14</v>
      </c>
      <c r="D402" s="95" t="s">
        <v>303</v>
      </c>
      <c r="E402" s="95" t="s">
        <v>124</v>
      </c>
      <c r="F402" s="95"/>
      <c r="G402" s="161">
        <v>0</v>
      </c>
      <c r="H402" s="31">
        <f aca="true" t="shared" si="74" ref="H402:X402">H403+H420</f>
        <v>0</v>
      </c>
      <c r="I402" s="31">
        <f t="shared" si="74"/>
        <v>0</v>
      </c>
      <c r="J402" s="31">
        <f t="shared" si="74"/>
        <v>0</v>
      </c>
      <c r="K402" s="31">
        <f t="shared" si="74"/>
        <v>0</v>
      </c>
      <c r="L402" s="31">
        <f t="shared" si="74"/>
        <v>0</v>
      </c>
      <c r="M402" s="31">
        <f t="shared" si="74"/>
        <v>0</v>
      </c>
      <c r="N402" s="31">
        <f t="shared" si="74"/>
        <v>0</v>
      </c>
      <c r="O402" s="31">
        <f t="shared" si="74"/>
        <v>0</v>
      </c>
      <c r="P402" s="31">
        <f t="shared" si="74"/>
        <v>0</v>
      </c>
      <c r="Q402" s="31">
        <f t="shared" si="74"/>
        <v>0</v>
      </c>
      <c r="R402" s="31">
        <f t="shared" si="74"/>
        <v>0</v>
      </c>
      <c r="S402" s="31">
        <f t="shared" si="74"/>
        <v>0</v>
      </c>
      <c r="T402" s="31">
        <f t="shared" si="74"/>
        <v>0</v>
      </c>
      <c r="U402" s="31">
        <f t="shared" si="74"/>
        <v>0</v>
      </c>
      <c r="V402" s="31">
        <f t="shared" si="74"/>
        <v>0</v>
      </c>
      <c r="W402" s="31">
        <f t="shared" si="74"/>
        <v>0</v>
      </c>
      <c r="X402" s="66">
        <f t="shared" si="74"/>
        <v>12003.04085</v>
      </c>
      <c r="Y402" s="59" t="e">
        <f>X402/G402*100</f>
        <v>#DIV/0!</v>
      </c>
    </row>
    <row r="403" spans="1:25" ht="32.25" outlineLevel="6" thickBot="1">
      <c r="A403" s="5" t="s">
        <v>107</v>
      </c>
      <c r="B403" s="21">
        <v>953</v>
      </c>
      <c r="C403" s="6" t="s">
        <v>14</v>
      </c>
      <c r="D403" s="6" t="s">
        <v>303</v>
      </c>
      <c r="E403" s="6" t="s">
        <v>101</v>
      </c>
      <c r="F403" s="6"/>
      <c r="G403" s="160">
        <f>G404+G405</f>
        <v>1236.77</v>
      </c>
      <c r="H403" s="32">
        <f aca="true" t="shared" si="75" ref="H403:X404">H404</f>
        <v>0</v>
      </c>
      <c r="I403" s="32">
        <f t="shared" si="75"/>
        <v>0</v>
      </c>
      <c r="J403" s="32">
        <f t="shared" si="75"/>
        <v>0</v>
      </c>
      <c r="K403" s="32">
        <f t="shared" si="75"/>
        <v>0</v>
      </c>
      <c r="L403" s="32">
        <f t="shared" si="75"/>
        <v>0</v>
      </c>
      <c r="M403" s="32">
        <f t="shared" si="75"/>
        <v>0</v>
      </c>
      <c r="N403" s="32">
        <f t="shared" si="75"/>
        <v>0</v>
      </c>
      <c r="O403" s="32">
        <f t="shared" si="75"/>
        <v>0</v>
      </c>
      <c r="P403" s="32">
        <f t="shared" si="75"/>
        <v>0</v>
      </c>
      <c r="Q403" s="32">
        <f t="shared" si="75"/>
        <v>0</v>
      </c>
      <c r="R403" s="32">
        <f t="shared" si="75"/>
        <v>0</v>
      </c>
      <c r="S403" s="32">
        <f t="shared" si="75"/>
        <v>0</v>
      </c>
      <c r="T403" s="32">
        <f t="shared" si="75"/>
        <v>0</v>
      </c>
      <c r="U403" s="32">
        <f t="shared" si="75"/>
        <v>0</v>
      </c>
      <c r="V403" s="32">
        <f t="shared" si="75"/>
        <v>0</v>
      </c>
      <c r="W403" s="32">
        <f t="shared" si="75"/>
        <v>0</v>
      </c>
      <c r="X403" s="67">
        <f t="shared" si="75"/>
        <v>12003.04085</v>
      </c>
      <c r="Y403" s="59">
        <f>X403/G403*100</f>
        <v>970.5152008861793</v>
      </c>
    </row>
    <row r="404" spans="1:25" ht="32.25" outlineLevel="6" thickBot="1">
      <c r="A404" s="90" t="s">
        <v>108</v>
      </c>
      <c r="B404" s="94">
        <v>953</v>
      </c>
      <c r="C404" s="95" t="s">
        <v>14</v>
      </c>
      <c r="D404" s="95" t="s">
        <v>303</v>
      </c>
      <c r="E404" s="95" t="s">
        <v>102</v>
      </c>
      <c r="F404" s="95"/>
      <c r="G404" s="161">
        <v>0</v>
      </c>
      <c r="H404" s="34">
        <f t="shared" si="75"/>
        <v>0</v>
      </c>
      <c r="I404" s="34">
        <f t="shared" si="75"/>
        <v>0</v>
      </c>
      <c r="J404" s="34">
        <f t="shared" si="75"/>
        <v>0</v>
      </c>
      <c r="K404" s="34">
        <f t="shared" si="75"/>
        <v>0</v>
      </c>
      <c r="L404" s="34">
        <f t="shared" si="75"/>
        <v>0</v>
      </c>
      <c r="M404" s="34">
        <f t="shared" si="75"/>
        <v>0</v>
      </c>
      <c r="N404" s="34">
        <f t="shared" si="75"/>
        <v>0</v>
      </c>
      <c r="O404" s="34">
        <f t="shared" si="75"/>
        <v>0</v>
      </c>
      <c r="P404" s="34">
        <f t="shared" si="75"/>
        <v>0</v>
      </c>
      <c r="Q404" s="34">
        <f t="shared" si="75"/>
        <v>0</v>
      </c>
      <c r="R404" s="34">
        <f t="shared" si="75"/>
        <v>0</v>
      </c>
      <c r="S404" s="34">
        <f t="shared" si="75"/>
        <v>0</v>
      </c>
      <c r="T404" s="34">
        <f t="shared" si="75"/>
        <v>0</v>
      </c>
      <c r="U404" s="34">
        <f t="shared" si="75"/>
        <v>0</v>
      </c>
      <c r="V404" s="34">
        <f t="shared" si="75"/>
        <v>0</v>
      </c>
      <c r="W404" s="34">
        <f t="shared" si="75"/>
        <v>0</v>
      </c>
      <c r="X404" s="68">
        <f t="shared" si="75"/>
        <v>12003.04085</v>
      </c>
      <c r="Y404" s="59" t="e">
        <f>X404/G404*100</f>
        <v>#DIV/0!</v>
      </c>
    </row>
    <row r="405" spans="1:25" ht="32.25" outlineLevel="6" thickBot="1">
      <c r="A405" s="90" t="s">
        <v>109</v>
      </c>
      <c r="B405" s="94">
        <v>953</v>
      </c>
      <c r="C405" s="95" t="s">
        <v>14</v>
      </c>
      <c r="D405" s="95" t="s">
        <v>303</v>
      </c>
      <c r="E405" s="95" t="s">
        <v>103</v>
      </c>
      <c r="F405" s="95"/>
      <c r="G405" s="161">
        <v>1236.77</v>
      </c>
      <c r="H405" s="2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44"/>
      <c r="X405" s="65">
        <v>12003.04085</v>
      </c>
      <c r="Y405" s="59">
        <f>X405/G405*100</f>
        <v>970.5152008861793</v>
      </c>
    </row>
    <row r="406" spans="1:25" ht="16.5" outlineLevel="6" thickBot="1">
      <c r="A406" s="5" t="s">
        <v>110</v>
      </c>
      <c r="B406" s="21">
        <v>953</v>
      </c>
      <c r="C406" s="6" t="s">
        <v>14</v>
      </c>
      <c r="D406" s="6" t="s">
        <v>303</v>
      </c>
      <c r="E406" s="6" t="s">
        <v>104</v>
      </c>
      <c r="F406" s="6"/>
      <c r="G406" s="160">
        <f>G407+G408</f>
        <v>71.29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32.25" outlineLevel="6" thickBot="1">
      <c r="A407" s="90" t="s">
        <v>111</v>
      </c>
      <c r="B407" s="94">
        <v>953</v>
      </c>
      <c r="C407" s="95" t="s">
        <v>14</v>
      </c>
      <c r="D407" s="95" t="s">
        <v>303</v>
      </c>
      <c r="E407" s="95" t="s">
        <v>105</v>
      </c>
      <c r="F407" s="95"/>
      <c r="G407" s="161">
        <v>2.09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90" t="s">
        <v>112</v>
      </c>
      <c r="B408" s="94">
        <v>953</v>
      </c>
      <c r="C408" s="95" t="s">
        <v>14</v>
      </c>
      <c r="D408" s="95" t="s">
        <v>303</v>
      </c>
      <c r="E408" s="95" t="s">
        <v>106</v>
      </c>
      <c r="F408" s="95"/>
      <c r="G408" s="161">
        <v>69.2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19.5" outlineLevel="6" thickBot="1">
      <c r="A409" s="110" t="s">
        <v>47</v>
      </c>
      <c r="B409" s="18">
        <v>953</v>
      </c>
      <c r="C409" s="14" t="s">
        <v>46</v>
      </c>
      <c r="D409" s="14" t="s">
        <v>6</v>
      </c>
      <c r="E409" s="14" t="s">
        <v>5</v>
      </c>
      <c r="F409" s="14"/>
      <c r="G409" s="156">
        <f>G417+G410</f>
        <v>2620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6.5" outlineLevel="6" thickBot="1">
      <c r="A410" s="126" t="s">
        <v>38</v>
      </c>
      <c r="B410" s="18">
        <v>953</v>
      </c>
      <c r="C410" s="39" t="s">
        <v>17</v>
      </c>
      <c r="D410" s="39" t="s">
        <v>6</v>
      </c>
      <c r="E410" s="39" t="s">
        <v>5</v>
      </c>
      <c r="F410" s="39"/>
      <c r="G410" s="164">
        <f>G411</f>
        <v>30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114" t="s">
        <v>158</v>
      </c>
      <c r="B411" s="19">
        <v>953</v>
      </c>
      <c r="C411" s="9" t="s">
        <v>17</v>
      </c>
      <c r="D411" s="9" t="s">
        <v>159</v>
      </c>
      <c r="E411" s="9" t="s">
        <v>5</v>
      </c>
      <c r="F411" s="9"/>
      <c r="G411" s="145">
        <f>G412</f>
        <v>30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114" t="s">
        <v>160</v>
      </c>
      <c r="B412" s="19">
        <v>953</v>
      </c>
      <c r="C412" s="9" t="s">
        <v>17</v>
      </c>
      <c r="D412" s="9" t="s">
        <v>161</v>
      </c>
      <c r="E412" s="9" t="s">
        <v>5</v>
      </c>
      <c r="F412" s="9"/>
      <c r="G412" s="145">
        <f>G413</f>
        <v>30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32.25" outlineLevel="6" thickBot="1">
      <c r="A413" s="96" t="s">
        <v>346</v>
      </c>
      <c r="B413" s="92">
        <v>953</v>
      </c>
      <c r="C413" s="93" t="s">
        <v>17</v>
      </c>
      <c r="D413" s="93" t="s">
        <v>347</v>
      </c>
      <c r="E413" s="93" t="s">
        <v>5</v>
      </c>
      <c r="F413" s="93"/>
      <c r="G413" s="16">
        <f>G414</f>
        <v>30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5" t="s">
        <v>115</v>
      </c>
      <c r="B414" s="21">
        <v>953</v>
      </c>
      <c r="C414" s="6" t="s">
        <v>17</v>
      </c>
      <c r="D414" s="6" t="s">
        <v>347</v>
      </c>
      <c r="E414" s="6" t="s">
        <v>113</v>
      </c>
      <c r="F414" s="6"/>
      <c r="G414" s="7">
        <f>G415</f>
        <v>30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32.25" outlineLevel="6" thickBot="1">
      <c r="A415" s="90" t="s">
        <v>346</v>
      </c>
      <c r="B415" s="94">
        <v>953</v>
      </c>
      <c r="C415" s="95" t="s">
        <v>17</v>
      </c>
      <c r="D415" s="95" t="s">
        <v>347</v>
      </c>
      <c r="E415" s="95" t="s">
        <v>146</v>
      </c>
      <c r="F415" s="95"/>
      <c r="G415" s="100">
        <v>30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16.5" outlineLevel="6" thickBot="1">
      <c r="A416" s="126" t="s">
        <v>41</v>
      </c>
      <c r="B416" s="18">
        <v>953</v>
      </c>
      <c r="C416" s="39" t="s">
        <v>22</v>
      </c>
      <c r="D416" s="39" t="s">
        <v>6</v>
      </c>
      <c r="E416" s="39" t="s">
        <v>5</v>
      </c>
      <c r="F416" s="39"/>
      <c r="G416" s="162">
        <f>G417</f>
        <v>2590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114" t="s">
        <v>158</v>
      </c>
      <c r="B417" s="19">
        <v>953</v>
      </c>
      <c r="C417" s="9" t="s">
        <v>22</v>
      </c>
      <c r="D417" s="9" t="s">
        <v>159</v>
      </c>
      <c r="E417" s="9" t="s">
        <v>5</v>
      </c>
      <c r="F417" s="9"/>
      <c r="G417" s="157">
        <f>G418</f>
        <v>2590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32.25" outlineLevel="6" thickBot="1">
      <c r="A418" s="114" t="s">
        <v>160</v>
      </c>
      <c r="B418" s="19">
        <v>953</v>
      </c>
      <c r="C418" s="11" t="s">
        <v>22</v>
      </c>
      <c r="D418" s="11" t="s">
        <v>161</v>
      </c>
      <c r="E418" s="11" t="s">
        <v>5</v>
      </c>
      <c r="F418" s="11"/>
      <c r="G418" s="158">
        <f>G419</f>
        <v>2590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63.75" outlineLevel="6" thickBot="1">
      <c r="A419" s="116" t="s">
        <v>304</v>
      </c>
      <c r="B419" s="92">
        <v>953</v>
      </c>
      <c r="C419" s="93" t="s">
        <v>22</v>
      </c>
      <c r="D419" s="93" t="s">
        <v>305</v>
      </c>
      <c r="E419" s="93" t="s">
        <v>5</v>
      </c>
      <c r="F419" s="93"/>
      <c r="G419" s="159">
        <f>G420</f>
        <v>2590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32.25" outlineLevel="6" thickBot="1">
      <c r="A420" s="5" t="s">
        <v>144</v>
      </c>
      <c r="B420" s="21">
        <v>953</v>
      </c>
      <c r="C420" s="6" t="s">
        <v>22</v>
      </c>
      <c r="D420" s="6" t="s">
        <v>305</v>
      </c>
      <c r="E420" s="6" t="s">
        <v>142</v>
      </c>
      <c r="F420" s="6"/>
      <c r="G420" s="160">
        <f>G421</f>
        <v>2590</v>
      </c>
      <c r="H420" s="32">
        <f aca="true" t="shared" si="76" ref="H420:X420">H421</f>
        <v>0</v>
      </c>
      <c r="I420" s="32">
        <f t="shared" si="76"/>
        <v>0</v>
      </c>
      <c r="J420" s="32">
        <f t="shared" si="76"/>
        <v>0</v>
      </c>
      <c r="K420" s="32">
        <f t="shared" si="76"/>
        <v>0</v>
      </c>
      <c r="L420" s="32">
        <f t="shared" si="76"/>
        <v>0</v>
      </c>
      <c r="M420" s="32">
        <f t="shared" si="76"/>
        <v>0</v>
      </c>
      <c r="N420" s="32">
        <f t="shared" si="76"/>
        <v>0</v>
      </c>
      <c r="O420" s="32">
        <f t="shared" si="76"/>
        <v>0</v>
      </c>
      <c r="P420" s="32">
        <f t="shared" si="76"/>
        <v>0</v>
      </c>
      <c r="Q420" s="32">
        <f t="shared" si="76"/>
        <v>0</v>
      </c>
      <c r="R420" s="32">
        <f t="shared" si="76"/>
        <v>0</v>
      </c>
      <c r="S420" s="32">
        <f t="shared" si="76"/>
        <v>0</v>
      </c>
      <c r="T420" s="32">
        <f t="shared" si="76"/>
        <v>0</v>
      </c>
      <c r="U420" s="32">
        <f t="shared" si="76"/>
        <v>0</v>
      </c>
      <c r="V420" s="32">
        <f t="shared" si="76"/>
        <v>0</v>
      </c>
      <c r="W420" s="32">
        <f t="shared" si="76"/>
        <v>0</v>
      </c>
      <c r="X420" s="67">
        <f t="shared" si="76"/>
        <v>0</v>
      </c>
      <c r="Y420" s="59">
        <v>0</v>
      </c>
    </row>
    <row r="421" spans="1:25" ht="31.5" outlineLevel="6">
      <c r="A421" s="90" t="s">
        <v>145</v>
      </c>
      <c r="B421" s="94">
        <v>953</v>
      </c>
      <c r="C421" s="95" t="s">
        <v>22</v>
      </c>
      <c r="D421" s="95" t="s">
        <v>305</v>
      </c>
      <c r="E421" s="95" t="s">
        <v>143</v>
      </c>
      <c r="F421" s="95"/>
      <c r="G421" s="161">
        <v>2590</v>
      </c>
      <c r="H421" s="2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4"/>
      <c r="X421" s="65">
        <v>0</v>
      </c>
      <c r="Y421" s="59">
        <v>0</v>
      </c>
    </row>
    <row r="422" spans="1:25" ht="18.75">
      <c r="A422" s="48" t="s">
        <v>23</v>
      </c>
      <c r="B422" s="48"/>
      <c r="C422" s="48"/>
      <c r="D422" s="48"/>
      <c r="E422" s="48"/>
      <c r="F422" s="48"/>
      <c r="G422" s="149">
        <f>G317+G15</f>
        <v>522733.61899999995</v>
      </c>
      <c r="H422" s="38" t="e">
        <f>#REF!+#REF!+H317+H15</f>
        <v>#REF!</v>
      </c>
      <c r="I422" s="38" t="e">
        <f>#REF!+#REF!+I317+I15</f>
        <v>#REF!</v>
      </c>
      <c r="J422" s="38" t="e">
        <f>#REF!+#REF!+J317+J15</f>
        <v>#REF!</v>
      </c>
      <c r="K422" s="38" t="e">
        <f>#REF!+#REF!+K317+K15</f>
        <v>#REF!</v>
      </c>
      <c r="L422" s="38" t="e">
        <f>#REF!+#REF!+L317+L15</f>
        <v>#REF!</v>
      </c>
      <c r="M422" s="38" t="e">
        <f>#REF!+#REF!+M317+M15</f>
        <v>#REF!</v>
      </c>
      <c r="N422" s="38" t="e">
        <f>#REF!+#REF!+N317+N15</f>
        <v>#REF!</v>
      </c>
      <c r="O422" s="38" t="e">
        <f>#REF!+#REF!+O317+O15</f>
        <v>#REF!</v>
      </c>
      <c r="P422" s="38" t="e">
        <f>#REF!+#REF!+P317+P15</f>
        <v>#REF!</v>
      </c>
      <c r="Q422" s="38" t="e">
        <f>#REF!+#REF!+Q317+Q15</f>
        <v>#REF!</v>
      </c>
      <c r="R422" s="38" t="e">
        <f>#REF!+#REF!+R317+R15</f>
        <v>#REF!</v>
      </c>
      <c r="S422" s="38" t="e">
        <f>#REF!+#REF!+S317+S15</f>
        <v>#REF!</v>
      </c>
      <c r="T422" s="38" t="e">
        <f>#REF!+#REF!+T317+T15</f>
        <v>#REF!</v>
      </c>
      <c r="U422" s="38" t="e">
        <f>#REF!+#REF!+U317+U15</f>
        <v>#REF!</v>
      </c>
      <c r="V422" s="38" t="e">
        <f>#REF!+#REF!+V317+V15</f>
        <v>#REF!</v>
      </c>
      <c r="W422" s="38" t="e">
        <f>#REF!+#REF!+W317+W15</f>
        <v>#REF!</v>
      </c>
      <c r="X422" s="76" t="e">
        <f>#REF!+#REF!+X317+X15</f>
        <v>#REF!</v>
      </c>
      <c r="Y422" s="56" t="e">
        <f>X422/G422*100</f>
        <v>#REF!</v>
      </c>
    </row>
    <row r="423" spans="1:23" ht="15.75">
      <c r="A423" s="1"/>
      <c r="B423" s="2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2014-10-17T03:34:44Z</cp:lastPrinted>
  <dcterms:created xsi:type="dcterms:W3CDTF">2008-11-11T04:53:42Z</dcterms:created>
  <dcterms:modified xsi:type="dcterms:W3CDTF">2014-11-18T06:43:30Z</dcterms:modified>
  <cp:category/>
  <cp:version/>
  <cp:contentType/>
  <cp:contentStatus/>
</cp:coreProperties>
</file>